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drawings/drawing17.xml" ContentType="application/vnd.openxmlformats-officedocument.drawing+xml"/>
  <Override PartName="/xl/worksheets/sheet23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53" activeTab="2"/>
  </bookViews>
  <sheets>
    <sheet name="sindaci" sheetId="1" r:id="rId1"/>
    <sheet name="RIEPILOGO SINDACI" sheetId="2" r:id="rId2"/>
    <sheet name="voti di lista" sheetId="3" r:id="rId3"/>
    <sheet name="FORMULA CITTA' LISTE 3°" sheetId="4" r:id="rId4"/>
    <sheet name="Stampa" sheetId="5" r:id="rId5"/>
    <sheet name="Lista1" sheetId="6" r:id="rId6"/>
    <sheet name="Lista 2" sheetId="7" r:id="rId7"/>
    <sheet name="Lista 3" sheetId="8" r:id="rId8"/>
    <sheet name="Lista 4" sheetId="9" r:id="rId9"/>
    <sheet name="Lista 5" sheetId="10" r:id="rId10"/>
    <sheet name="Lista 6" sheetId="11" r:id="rId11"/>
    <sheet name="Lista 7" sheetId="12" r:id="rId12"/>
    <sheet name="Lista 8" sheetId="13" r:id="rId13"/>
    <sheet name="Lista 9" sheetId="14" r:id="rId14"/>
    <sheet name="Lista 10" sheetId="15" r:id="rId15"/>
    <sheet name="Lista 11" sheetId="16" r:id="rId16"/>
    <sheet name="Lista  12" sheetId="17" r:id="rId17"/>
    <sheet name="Lista  13" sheetId="18" r:id="rId18"/>
    <sheet name="Lista  14" sheetId="19" r:id="rId19"/>
    <sheet name="Lista  15" sheetId="20" r:id="rId20"/>
    <sheet name="Lista  16" sheetId="21" r:id="rId21"/>
    <sheet name="Lista  17" sheetId="22" r:id="rId22"/>
    <sheet name="Lista  18" sheetId="23" r:id="rId23"/>
  </sheets>
  <definedNames>
    <definedName name="_xlnm.Print_Area" localSheetId="6">'Lista 2'!$A$1:$AM$41</definedName>
    <definedName name="_xlnm.Print_Area" localSheetId="9">'Lista 5'!$A$1:$AM$33</definedName>
    <definedName name="_xlnm.Print_Area" localSheetId="10">'Lista 6'!$A$1:$AM$35</definedName>
    <definedName name="_xlnm.Print_Area" localSheetId="5">'Lista1'!$A$1:$AM$33</definedName>
    <definedName name="_xlnm.Print_Area" localSheetId="4">'Stampa'!$A$1:$H$21</definedName>
    <definedName name="_xlnm.Print_Area" localSheetId="2">'voti di lista'!$A$1:$AH$52</definedName>
  </definedNames>
  <calcPr fullCalcOnLoad="1"/>
</workbook>
</file>

<file path=xl/sharedStrings.xml><?xml version="1.0" encoding="utf-8"?>
<sst xmlns="http://schemas.openxmlformats.org/spreadsheetml/2006/main" count="806" uniqueCount="531">
  <si>
    <t>N. PROG.</t>
  </si>
  <si>
    <t>N° SEZ</t>
  </si>
  <si>
    <t>CASTIGLIONE AMERIGO</t>
  </si>
  <si>
    <t>TOTALI VOTI CONTESTATI E NON ASSEGNATI</t>
  </si>
  <si>
    <t>CAVALCANTI VITTORIO</t>
  </si>
  <si>
    <t>SICILIANO FRANCESCO</t>
  </si>
  <si>
    <r>
      <t>CORRENTE ELIO</t>
    </r>
    <r>
      <rPr>
        <sz val="10"/>
        <rFont val="Arial"/>
        <family val="2"/>
      </rPr>
      <t xml:space="preserve"> </t>
    </r>
  </si>
  <si>
    <t>PALAZZO INNOCENZO</t>
  </si>
  <si>
    <t>TOTALE VOTI VALIDI</t>
  </si>
  <si>
    <t xml:space="preserve">BIANCHE </t>
  </si>
  <si>
    <t>SCHEDE O VOTI NULLI</t>
  </si>
  <si>
    <t>SCHEDE CON VOTO SOLO AL CANDIDATO SINDACO</t>
  </si>
  <si>
    <t>CANDIDATI A SINDACO elezioni 2011</t>
  </si>
  <si>
    <t>TOTALE</t>
  </si>
  <si>
    <t>CANDIDATI A SINDACO</t>
  </si>
  <si>
    <t>CANDIDATI</t>
  </si>
  <si>
    <t>VOTI OTTENUTI</t>
  </si>
  <si>
    <t>PERCENTUALE</t>
  </si>
  <si>
    <t>CORRENTE ELIO</t>
  </si>
  <si>
    <t>VOTI RIPORTATI DALLE LE LISTE IN TUTTE LE SEZIONI</t>
  </si>
  <si>
    <t>L I S T E</t>
  </si>
  <si>
    <t xml:space="preserve">CASTIGLIONE </t>
  </si>
  <si>
    <t>CAVALCANTI</t>
  </si>
  <si>
    <t>SICILIANO</t>
  </si>
  <si>
    <t>CORRENTE</t>
  </si>
  <si>
    <t>PALAZZO</t>
  </si>
  <si>
    <t xml:space="preserve">TOTALI VALIDI </t>
  </si>
  <si>
    <t>SCHEDE BIANCHE</t>
  </si>
  <si>
    <t>SCHEDE E VOTI NULLI</t>
  </si>
  <si>
    <t>TOTALI</t>
  </si>
  <si>
    <t>SEZ.</t>
  </si>
  <si>
    <t>TOTALE VOTANTI  DEFIN.</t>
  </si>
  <si>
    <t>Rende Democratica</t>
  </si>
  <si>
    <t>Progetto rinascita Centro Storico</t>
  </si>
  <si>
    <t>Forum per il Rinnovamento</t>
  </si>
  <si>
    <t>Rende Futura</t>
  </si>
  <si>
    <t>Primavera di Rende</t>
  </si>
  <si>
    <t>Partito Democratico</t>
  </si>
  <si>
    <t>Sinistra Ecologia e Libertà</t>
  </si>
  <si>
    <t>MPA</t>
  </si>
  <si>
    <t>Rende Riformista</t>
  </si>
  <si>
    <t>Italia dei Valori</t>
  </si>
  <si>
    <t>Insieme per Rende</t>
  </si>
  <si>
    <t>FLI</t>
  </si>
  <si>
    <t>Federazione della Sinistra</t>
  </si>
  <si>
    <t>PDL</t>
  </si>
  <si>
    <t>Nuovo PSI</t>
  </si>
  <si>
    <t>Scopelliti Presidente</t>
  </si>
  <si>
    <t>Palazzo Sindaco</t>
  </si>
  <si>
    <t>UDC</t>
  </si>
  <si>
    <t>Totale Voti Validi</t>
  </si>
  <si>
    <t>TOT. LISTE</t>
  </si>
  <si>
    <t>TOT.</t>
  </si>
  <si>
    <t>ELEZIONI AMMINSTRATIVE DEL 28 E 29 MAGGIO 2006</t>
  </si>
  <si>
    <t>COMUNE DI RENDE</t>
  </si>
  <si>
    <t>PREFETTURA DI COSENZA</t>
  </si>
  <si>
    <t>Ufficio Territoriale del Governo</t>
  </si>
  <si>
    <t>FORMULA CITTA' - LISTE</t>
  </si>
  <si>
    <t xml:space="preserve">COMUNE DI RENDE </t>
  </si>
  <si>
    <t>SEZIONI</t>
  </si>
  <si>
    <t>SU</t>
  </si>
  <si>
    <t>N°</t>
  </si>
  <si>
    <t xml:space="preserve">1) </t>
  </si>
  <si>
    <t>TOTALE VOTI SOLO CANDIDATI ALLA CARICA DI SINDACO</t>
  </si>
  <si>
    <t>N.</t>
  </si>
  <si>
    <t>(SCHEDE CHE CONTENGONO SOLO IL VOTO AL SINDACO SENZA VOTI DI LISTA O DI PREFERENZA)</t>
  </si>
  <si>
    <t>RISULTATO SCRUTINIO</t>
  </si>
  <si>
    <t>LISTE</t>
  </si>
  <si>
    <t>VOTI VALIDI</t>
  </si>
  <si>
    <t>Voti Constestati e non assegnati</t>
  </si>
  <si>
    <t>Progetto Rinascita Centro Storico</t>
  </si>
  <si>
    <t>2) TOTALE VOTI VALIDI</t>
  </si>
  <si>
    <t>3) SCHEDE BIANCHE N°</t>
  </si>
  <si>
    <t>4) SCHEDE E VOTI NULLI N°</t>
  </si>
  <si>
    <t xml:space="preserve">5) = (1+2+3+4) TOTALE VOTANTI </t>
  </si>
  <si>
    <t xml:space="preserve">  COMUNE DI RENDE RISULTATO SCRUTINIO – Sezioni N° 34 su 34</t>
  </si>
  <si>
    <t>%</t>
  </si>
  <si>
    <t>Candidato 
a sindaco</t>
  </si>
  <si>
    <t>CASTIGLIONE</t>
  </si>
  <si>
    <t xml:space="preserve">Comune </t>
  </si>
  <si>
    <t xml:space="preserve">di </t>
  </si>
  <si>
    <t>Rende</t>
  </si>
  <si>
    <t>Sezioni N°</t>
  </si>
  <si>
    <t>su</t>
  </si>
  <si>
    <t>ELEZIONI AMMINISTRATIVE 2011</t>
  </si>
  <si>
    <t xml:space="preserve">          RENDE DEMOCRATICA</t>
  </si>
  <si>
    <t>VOTI LISTA</t>
  </si>
  <si>
    <t>SEZIONI SCRUTINATE SU</t>
  </si>
  <si>
    <t>LISTA N° 1</t>
  </si>
  <si>
    <t>Totale</t>
  </si>
  <si>
    <t>MIRABELLI ROSARIO FRANCESCO ANTONIO</t>
  </si>
  <si>
    <t>ADAMO FRANCO</t>
  </si>
  <si>
    <t>ANDREOTTI LUIGI</t>
  </si>
  <si>
    <t>AQUILA DANILO</t>
  </si>
  <si>
    <t>BELMONTE FRANCESCO detto CICCIO</t>
  </si>
  <si>
    <t>CALDERARO IVAN</t>
  </si>
  <si>
    <t>CATALANO ANGELO FRANCESCO</t>
  </si>
  <si>
    <t>CUZZOCREA ANDREA</t>
  </si>
  <si>
    <t>DE SIMONE GIANLUCA</t>
  </si>
  <si>
    <t>DI GIACOMO SONIA</t>
  </si>
  <si>
    <t>GERVASI MARCELLO CARLO</t>
  </si>
  <si>
    <t>IMBROGNO ERICA</t>
  </si>
  <si>
    <t>INFUSINO ROCCO</t>
  </si>
  <si>
    <t>LENTO MARCO PAOLO</t>
  </si>
  <si>
    <t>LEONETTI GIOVANNI BATTISTA</t>
  </si>
  <si>
    <t>PALANGE FRANCESCO</t>
  </si>
  <si>
    <t>PINGITORE AMEDEO</t>
  </si>
  <si>
    <t>PORCO BRUNELLO SALVATORE</t>
  </si>
  <si>
    <t>REDA ALESSANDRO</t>
  </si>
  <si>
    <t>RUFFOLO FRANCESCO</t>
  </si>
  <si>
    <t>RUNCO ANTONIO</t>
  </si>
  <si>
    <t>SANTELLI ANTONIO</t>
  </si>
  <si>
    <t>VIAPIANA GIOVANNI</t>
  </si>
  <si>
    <t xml:space="preserve">VOLPENTESTA PIETRO </t>
  </si>
  <si>
    <r>
      <t xml:space="preserve">            </t>
    </r>
    <r>
      <rPr>
        <b/>
        <sz val="12"/>
        <rFont val="Arial"/>
        <family val="2"/>
      </rPr>
      <t>PROGETTO RINASCITA - CENTRO STORICO</t>
    </r>
  </si>
  <si>
    <t>voti di lista</t>
  </si>
  <si>
    <t>LISTA N° 2</t>
  </si>
  <si>
    <t>AIELLO EUGENIA</t>
  </si>
  <si>
    <t>BENVENUTI SERGIO</t>
  </si>
  <si>
    <t>BIANCO ENRICO</t>
  </si>
  <si>
    <t>CALABRIA MARIO JOSEPH</t>
  </si>
  <si>
    <t>CARPINO FRANCESCO</t>
  </si>
  <si>
    <t>CONTE ENRICO</t>
  </si>
  <si>
    <t>CORVINO EMIDIO</t>
  </si>
  <si>
    <t>DE BONIS VINCENZO</t>
  </si>
  <si>
    <t>DE CELLO ANTONIA</t>
  </si>
  <si>
    <t>DE PAOLA GRAZIA</t>
  </si>
  <si>
    <t>DE PAOLA STANISLAO</t>
  </si>
  <si>
    <t>GAGLIARDI MAURO</t>
  </si>
  <si>
    <t>GRECO COSTANTINO</t>
  </si>
  <si>
    <t>IPPOLITO ORLANDO</t>
  </si>
  <si>
    <t>LO GULLO EUGENIO</t>
  </si>
  <si>
    <t>LOIZZO SALVATORE</t>
  </si>
  <si>
    <t>MAZZUCA ANNALISA</t>
  </si>
  <si>
    <t>NICOLETTI ALESSIO</t>
  </si>
  <si>
    <t xml:space="preserve">PROVENZANO ANTONIO </t>
  </si>
  <si>
    <t>PROVENZANO FIORENTINO</t>
  </si>
  <si>
    <t>RAGO MARA</t>
  </si>
  <si>
    <t>RIZZO FRANCESCO</t>
  </si>
  <si>
    <t>SINOPOLI GIANPIERO</t>
  </si>
  <si>
    <t>VIVACQUA MICHELE</t>
  </si>
  <si>
    <t>FORUM PER IL RINNOVAMENTO</t>
  </si>
  <si>
    <t>LISTA N° 3</t>
  </si>
  <si>
    <t>PEZZI VINCENZO</t>
  </si>
  <si>
    <t>ALOIA MARIA GIUSEPPA</t>
  </si>
  <si>
    <t>BARONE MARIA-ELENA</t>
  </si>
  <si>
    <t>BLOISE MARIAPINA</t>
  </si>
  <si>
    <t>CALABRO’ VINCENZA</t>
  </si>
  <si>
    <t>CANNATARO ROBERTO</t>
  </si>
  <si>
    <t>CINNANTE SIMONA</t>
  </si>
  <si>
    <t>CIRILLO GIUSEPPE</t>
  </si>
  <si>
    <t>CURCIO MANUELA</t>
  </si>
  <si>
    <t>FILIPPELLI STEFANO</t>
  </si>
  <si>
    <t>FORCINITI ASSUNTA</t>
  </si>
  <si>
    <t>GALLO MARIAFRANCESCA</t>
  </si>
  <si>
    <t>IMBROGNO ALESSANDRA</t>
  </si>
  <si>
    <t>LA DEDA MASSIMO</t>
  </si>
  <si>
    <t>MARIGLIANO ROSSELLA</t>
  </si>
  <si>
    <t>MENDICINO EMILIANO</t>
  </si>
  <si>
    <t>PARISI ORTENSIA ILARIA</t>
  </si>
  <si>
    <t>PELLEGRINO MICHELE</t>
  </si>
  <si>
    <t>PUOCI FRANCESCO</t>
  </si>
  <si>
    <t>SCARNATO FORTUNATA</t>
  </si>
  <si>
    <t>SCARPELLI PILERIO</t>
  </si>
  <si>
    <t>SPROVIERO WILLIAM</t>
  </si>
  <si>
    <t>ZITO DOMENICO</t>
  </si>
  <si>
    <t>PLASTINA DOMENICO ANTONIO FRANCESCO</t>
  </si>
  <si>
    <t xml:space="preserve">                       RENDE FUTURA</t>
  </si>
  <si>
    <t>LISTA N° 4</t>
  </si>
  <si>
    <t xml:space="preserve">GUIDO ALBERTO </t>
  </si>
  <si>
    <t>MUOIO ANDREA</t>
  </si>
  <si>
    <t>LOIZZO ROBERTO</t>
  </si>
  <si>
    <t>SPIDALIERI EMILIO</t>
  </si>
  <si>
    <t>BRUNO BONAVENTURA</t>
  </si>
  <si>
    <t>FURGIUELE ANTONIO</t>
  </si>
  <si>
    <t>FILIPPELLI FRANCESCO</t>
  </si>
  <si>
    <t>STURINO ALESSANDRO</t>
  </si>
  <si>
    <t>DE BARTOLO FRANCO</t>
  </si>
  <si>
    <t>SCAGLIONE COSTANTINO</t>
  </si>
  <si>
    <t>TRAPANI DOMENICO</t>
  </si>
  <si>
    <t xml:space="preserve">SPIZZIRRI FRANCESCO </t>
  </si>
  <si>
    <t>VIGNA VINCENZA</t>
  </si>
  <si>
    <t>MORRONE FRANCO</t>
  </si>
  <si>
    <t>MALETTA VINCENZO</t>
  </si>
  <si>
    <t>ROMANO FRANCESCA</t>
  </si>
  <si>
    <t>FELICETTI IVAN</t>
  </si>
  <si>
    <t>MITIDIERI MARCO</t>
  </si>
  <si>
    <t>PRINCIPE ANGELO FRANCESCO</t>
  </si>
  <si>
    <t>STILLATO PATRIZIA</t>
  </si>
  <si>
    <t>CELEBRE GIUSEPPE</t>
  </si>
  <si>
    <t>VERCILLO IDELFONSO</t>
  </si>
  <si>
    <t>PRESTA GIUSEPPE</t>
  </si>
  <si>
    <t>CATAPANO FILOMENA</t>
  </si>
  <si>
    <t xml:space="preserve">      LA PRIMAVERA DI RENDE</t>
  </si>
  <si>
    <t>LISTA N° 5</t>
  </si>
  <si>
    <t>PUPO SPARTACO</t>
  </si>
  <si>
    <t>REDA PATRIZIA</t>
  </si>
  <si>
    <t>FALANGA GIOVANNI</t>
  </si>
  <si>
    <t>CHIAPPETTA IPPOLITO FRANCO</t>
  </si>
  <si>
    <t>PERRI GIUSEPPE</t>
  </si>
  <si>
    <t>CALVOSA ARMANDO</t>
  </si>
  <si>
    <t>PELLEGRINO GIANFRANCO</t>
  </si>
  <si>
    <t>CONTE ANTONIO</t>
  </si>
  <si>
    <t>SANTELLI MARCO</t>
  </si>
  <si>
    <t>LOPREITE THOMAS</t>
  </si>
  <si>
    <t xml:space="preserve">GIRALDI CARLA </t>
  </si>
  <si>
    <t>DE RANGO ANDREA</t>
  </si>
  <si>
    <t>DE GIACOMO STEFANO</t>
  </si>
  <si>
    <t>CASTIELLO GAETANO</t>
  </si>
  <si>
    <t>DE MARCO PASQUALE</t>
  </si>
  <si>
    <t>SCAGLIONE ANNA</t>
  </si>
  <si>
    <t>SORCALE ANGELINA</t>
  </si>
  <si>
    <t>GABRIELE FRANCESCO</t>
  </si>
  <si>
    <t xml:space="preserve">LEPIANE CESARE </t>
  </si>
  <si>
    <t xml:space="preserve">CHIODO GIOVANNA </t>
  </si>
  <si>
    <t>VENUTO CARMINE DANIELE</t>
  </si>
  <si>
    <t>SPIZZIRRI EMILIO</t>
  </si>
  <si>
    <t>FILICE ANDREA</t>
  </si>
  <si>
    <t>DE BARTOLO IVAN</t>
  </si>
  <si>
    <t xml:space="preserve">               PARTITO DEMOCRATICO</t>
  </si>
  <si>
    <t>LISTA N° 6</t>
  </si>
  <si>
    <t>PRINCIPE SANDRO</t>
  </si>
  <si>
    <t>AIELLO ALDO</t>
  </si>
  <si>
    <t>BAFARO MARIA GRAZIA</t>
  </si>
  <si>
    <t>BERNARDINI STEFANIA</t>
  </si>
  <si>
    <t>BONARO MARCO</t>
  </si>
  <si>
    <t>CAPUTO MARIA detta MARIARITA</t>
  </si>
  <si>
    <t>CHIAPPETTA GIUSEPPE</t>
  </si>
  <si>
    <t>DE MICCO ASSUNTA in TURCO</t>
  </si>
  <si>
    <t>DE RANGO ALESSANDRO</t>
  </si>
  <si>
    <t>ELIA ANTONIO FRANCESCO detto ANTONELLO</t>
  </si>
  <si>
    <t>FLORIO FRANCO</t>
  </si>
  <si>
    <t>LOMBARDO SALVATORE COSTANTINO</t>
  </si>
  <si>
    <t>MARCHIOTTI ANTONIO</t>
  </si>
  <si>
    <t>MAZZULLA LUIGI detto GINO</t>
  </si>
  <si>
    <t>MINERVINI SALVATORE</t>
  </si>
  <si>
    <t>MIRABELLI FRANCESCO</t>
  </si>
  <si>
    <t>MONACO ENRICO FRANCESCO</t>
  </si>
  <si>
    <t>PIZZINI LUCA</t>
  </si>
  <si>
    <t>PRANTERA FRANCESCO</t>
  </si>
  <si>
    <t>SANTELLI DANIELA</t>
  </si>
  <si>
    <t>TENUTA MARIO</t>
  </si>
  <si>
    <t>TOTERA FABRIZIO</t>
  </si>
  <si>
    <t>VIVONA UMBERTO</t>
  </si>
  <si>
    <t>SINISTRA ECOLOGIA E LIBERTA'</t>
  </si>
  <si>
    <t>LISTA N° 7</t>
  </si>
  <si>
    <t>ZICCARELLI DOMENICO</t>
  </si>
  <si>
    <t>CONVERSO VICTOR HUGO</t>
  </si>
  <si>
    <t>D’ALIA ENRICO</t>
  </si>
  <si>
    <t>DE BONIS ANDREA</t>
  </si>
  <si>
    <t>FALBO PINO</t>
  </si>
  <si>
    <t>FALBO VIGILIO ALESSANDRO</t>
  </si>
  <si>
    <t>FLORIO ANDREA</t>
  </si>
  <si>
    <t>GENCARELLI GRAZIELLA</t>
  </si>
  <si>
    <t>MAGNELLI DONATELLA</t>
  </si>
  <si>
    <t>MELFI COSIMO PIERRE FRANCESCO</t>
  </si>
  <si>
    <t>PANTANO AMALIA</t>
  </si>
  <si>
    <t>PERSIA DANILO</t>
  </si>
  <si>
    <t>PETRUSEWICZ MARTA JANINA</t>
  </si>
  <si>
    <t>PICARDI CIRO</t>
  </si>
  <si>
    <t>PINGITORE VALENTINO</t>
  </si>
  <si>
    <t>ROCCAMO GILBERTO</t>
  </si>
  <si>
    <t>TRINCHESE CARLO</t>
  </si>
  <si>
    <t>VICECONTE PINA</t>
  </si>
  <si>
    <t>ZUCCOTTI TERI</t>
  </si>
  <si>
    <t>M.P.A.</t>
  </si>
  <si>
    <t>LISTA N° 8</t>
  </si>
  <si>
    <t>BARATTA GIANFRANCO</t>
  </si>
  <si>
    <t>CALABRO’ FRANCESCO</t>
  </si>
  <si>
    <t>CIAPPETTA SANTINO</t>
  </si>
  <si>
    <t>CIARDO SIMONA</t>
  </si>
  <si>
    <t>COSTABILE CLAUDIO</t>
  </si>
  <si>
    <t>CUCUMO MASSIMILIANO</t>
  </si>
  <si>
    <t>DE GIACOMO AMEDEO</t>
  </si>
  <si>
    <t>DOMESTICO NICOLA</t>
  </si>
  <si>
    <t>FRONTERA MAURIZIO</t>
  </si>
  <si>
    <t>GAETA GIUSEPPE</t>
  </si>
  <si>
    <t xml:space="preserve">GRECO CARMINE </t>
  </si>
  <si>
    <t>MAGNELLI ANDREA</t>
  </si>
  <si>
    <t>MASI CRISTIANA</t>
  </si>
  <si>
    <t>MICELI GIANLUCA</t>
  </si>
  <si>
    <t>MOSCIARO ROSELLA ENZA</t>
  </si>
  <si>
    <t>NAPOLITANO GIOVANNI</t>
  </si>
  <si>
    <t>QUINTIERI GIUSEPPE</t>
  </si>
  <si>
    <t>ROVITO FRANCESCO</t>
  </si>
  <si>
    <t>RUFFOLO ANGELO</t>
  </si>
  <si>
    <t>SALVO DANIELA</t>
  </si>
  <si>
    <t>SGAMBITTERRA GIROLAMO</t>
  </si>
  <si>
    <t>SORRENTINO GIANPIERO</t>
  </si>
  <si>
    <t>STELLATO MARIA</t>
  </si>
  <si>
    <t>TRONCO ERMANNO</t>
  </si>
  <si>
    <t xml:space="preserve">            RENDE RIFORMISTA</t>
  </si>
  <si>
    <t>LISTA N° 9</t>
  </si>
  <si>
    <t>DE SANTIS GIUDITTA</t>
  </si>
  <si>
    <t>ALOI TERESA</t>
  </si>
  <si>
    <t>AMATO GIONNY</t>
  </si>
  <si>
    <t>BONANNO LUCIANO</t>
  </si>
  <si>
    <t>CAPIZZANO CARLO FRANCESCO</t>
  </si>
  <si>
    <t>CATANZARO MARCELLO</t>
  </si>
  <si>
    <t>CRISPINO MARIANGELA in BRUNO</t>
  </si>
  <si>
    <t>CUFONE FRANCESCA</t>
  </si>
  <si>
    <t>DODARO MAURIZIO</t>
  </si>
  <si>
    <t>GELSOMINO CLELIO</t>
  </si>
  <si>
    <t>GRECO SANDRO</t>
  </si>
  <si>
    <t>JORIO GIANFRANCO</t>
  </si>
  <si>
    <t>MARULLA LUIGI</t>
  </si>
  <si>
    <t>MICELI FRANCESCO</t>
  </si>
  <si>
    <t>OTTOLENGHI IVO</t>
  </si>
  <si>
    <t>PONZIO CARMINE detto LUCA</t>
  </si>
  <si>
    <t>PUNTILLO ANTONIO</t>
  </si>
  <si>
    <t>PRINCIPE ROBERTO</t>
  </si>
  <si>
    <t>SAMMARCO GIUSEPPE</t>
  </si>
  <si>
    <t>SORRENTINO ELISA</t>
  </si>
  <si>
    <t>SUPERBO LUIGI</t>
  </si>
  <si>
    <t>TENUTA GIOVANNI</t>
  </si>
  <si>
    <t>TESTADURA MARCO</t>
  </si>
  <si>
    <t>ZICARELLI MICHELE</t>
  </si>
  <si>
    <t>ITALIA DEI VALORI</t>
  </si>
  <si>
    <t>LISTA N° 10</t>
  </si>
  <si>
    <t>AIELLO ADELE</t>
  </si>
  <si>
    <t>ALOE PAMELA</t>
  </si>
  <si>
    <t>ARCURI ROSARIO</t>
  </si>
  <si>
    <t>ARONE EMANUELE FRANCESCO</t>
  </si>
  <si>
    <t>BRUNO FRANCESCO</t>
  </si>
  <si>
    <t>DE BARTOLO EMILIO</t>
  </si>
  <si>
    <t>DE ROSE MASSIMILIANO</t>
  </si>
  <si>
    <t>DE STEFANO DINA in LORICCHIO</t>
  </si>
  <si>
    <t>DE STEFANO ERNESTO detto ERNESTINO</t>
  </si>
  <si>
    <t>FALCONE MARIA BIANCA in BELLI</t>
  </si>
  <si>
    <t>GUZZO FOLIARO GASPARE</t>
  </si>
  <si>
    <t>ITALIA SALVATORE ANDREA</t>
  </si>
  <si>
    <t>IUSI FRANCESCO detto FRANCO</t>
  </si>
  <si>
    <t>LIPAROTI SALVATORE</t>
  </si>
  <si>
    <t>LONGOBUCCO CARLO</t>
  </si>
  <si>
    <t>MALIZIA LIDIA in SPATARO</t>
  </si>
  <si>
    <t>MAMMOLENTI CONCETTA ANTONELLA detta KETTY</t>
  </si>
  <si>
    <t>MARCHESE MASSIMO</t>
  </si>
  <si>
    <t>MILETI FRANCESCO</t>
  </si>
  <si>
    <t>RENDE GIOVANNI</t>
  </si>
  <si>
    <t>RUSSO GIOVANNI</t>
  </si>
  <si>
    <t>SCARPELLI GIANCARLO</t>
  </si>
  <si>
    <t>SGANGA PAOLO</t>
  </si>
  <si>
    <t>SPROVIERE MARCO</t>
  </si>
  <si>
    <t>INSIEME PER RENDE</t>
  </si>
  <si>
    <t>LISTA N° 11</t>
  </si>
  <si>
    <t>CHIAPPETTA EMILIO</t>
  </si>
  <si>
    <t>STELLATO CARLO</t>
  </si>
  <si>
    <t>ACETO FABRIZIO</t>
  </si>
  <si>
    <t>BELTRANO FRANCESCO</t>
  </si>
  <si>
    <t>BERARDI CARMELO</t>
  </si>
  <si>
    <t>CARUSO GABRIELLA</t>
  </si>
  <si>
    <t>CELEBRE GRAZIELLA</t>
  </si>
  <si>
    <t>CESARINI GIUSEPPE</t>
  </si>
  <si>
    <t>CICIARELLI NICOLA</t>
  </si>
  <si>
    <t>CONDEMI SAVERIO</t>
  </si>
  <si>
    <t>COSENTINO MICHELE</t>
  </si>
  <si>
    <t>DE LUCA LAURA</t>
  </si>
  <si>
    <t>DE RANGO FRANCHINO detto FRANCO</t>
  </si>
  <si>
    <t>DE ROSA GIUSEPPE</t>
  </si>
  <si>
    <t>DODARO PAOLO</t>
  </si>
  <si>
    <t>GAGLIARDI GIUSEPPE</t>
  </si>
  <si>
    <t>GARGANO GIANCARLO</t>
  </si>
  <si>
    <t>INCARNATO GIUSEPPINA RACHELE detta PINA</t>
  </si>
  <si>
    <t>NAPOLI MICHELE</t>
  </si>
  <si>
    <t>PALDINO ANNALISA</t>
  </si>
  <si>
    <t>PASTORE PIERPAOLO</t>
  </si>
  <si>
    <t>PROVENZANO MARCO</t>
  </si>
  <si>
    <t>TESTA PIETRO</t>
  </si>
  <si>
    <t>VERCILLO GABRIELLA</t>
  </si>
  <si>
    <t>FUTURO E LIBERTA'</t>
  </si>
  <si>
    <t>LISTA N° 12</t>
  </si>
  <si>
    <t>PIETRAMALE LIVIO</t>
  </si>
  <si>
    <t>FERRARI ROBERTA MARIA</t>
  </si>
  <si>
    <t>FUOCO ANNA in LONGO</t>
  </si>
  <si>
    <t>IACONETTI FRANCESCA</t>
  </si>
  <si>
    <t>ATTANASIO PIERPAOLO</t>
  </si>
  <si>
    <t>BATTAGLIA MARCO</t>
  </si>
  <si>
    <t>BELLANZA ALESSIO</t>
  </si>
  <si>
    <t>CATAPANO STEFANO</t>
  </si>
  <si>
    <t>DE GIACOMO PIETRO</t>
  </si>
  <si>
    <t>GRECO FRANCESCO</t>
  </si>
  <si>
    <t>IMBROGNO EMILIO</t>
  </si>
  <si>
    <t>IMBROGNO FRANCESCO</t>
  </si>
  <si>
    <t>LA MANTIA ALEX</t>
  </si>
  <si>
    <t>LEONARDO FRANCESCO</t>
  </si>
  <si>
    <t>OCCHIUTO LUCA</t>
  </si>
  <si>
    <t>PAGLIARO PIERPAOLO</t>
  </si>
  <si>
    <t>PERRI DIEGO</t>
  </si>
  <si>
    <t>SORRENTINO SILVIO</t>
  </si>
  <si>
    <t>TRIPICCHIO RAFFAELE</t>
  </si>
  <si>
    <t>FEDERAZIONE DELLA SINISTRA</t>
  </si>
  <si>
    <t>LISTA N° 13</t>
  </si>
  <si>
    <t>AGOSTINI ALESSIO</t>
  </si>
  <si>
    <t>CARUSO NICOLA</t>
  </si>
  <si>
    <t>CORBINO MARIO ANDREA</t>
  </si>
  <si>
    <t>CORTESE IVANO</t>
  </si>
  <si>
    <t>CRISTIANO MARIA</t>
  </si>
  <si>
    <t>FRANCO CARMELO</t>
  </si>
  <si>
    <t>GENTILE LUIGI</t>
  </si>
  <si>
    <t>LIBRANDI VINCENZO</t>
  </si>
  <si>
    <t>METALLO RAFFAELE</t>
  </si>
  <si>
    <t>MUSACCHIO FRANCESCO</t>
  </si>
  <si>
    <t>PALERMO MICHELE</t>
  </si>
  <si>
    <t>PUNTILLO FRANCESCO</t>
  </si>
  <si>
    <t>ROVITO PATRIZIA</t>
  </si>
  <si>
    <t>TASSONE MARIA CARLA</t>
  </si>
  <si>
    <t>VENEZIANO LUCIANA</t>
  </si>
  <si>
    <t>VIOLINI GALILEO</t>
  </si>
  <si>
    <t>POPOLO DELLA LIBERTA'</t>
  </si>
  <si>
    <t>LISTA N° 14</t>
  </si>
  <si>
    <t>BARTUCCI MARIO CARMELO</t>
  </si>
  <si>
    <t>BELLOTTI CARMINE</t>
  </si>
  <si>
    <t>CARUSO PALMIRA detta MIRELLA</t>
  </si>
  <si>
    <t>CASSANO ALDO</t>
  </si>
  <si>
    <t>COSENZA GIAMPAOLO</t>
  </si>
  <si>
    <t>DE BARTOLO MARIA-CONCETTA</t>
  </si>
  <si>
    <t>DE LUCA GIUSEPPE</t>
  </si>
  <si>
    <t>DE RANGO IGNAZIO FRANCESCO</t>
  </si>
  <si>
    <t>DONINELLI FRANCO</t>
  </si>
  <si>
    <t>ELIA PANCRAZIO</t>
  </si>
  <si>
    <t>FILIPPIS RENATO</t>
  </si>
  <si>
    <t>GIRALDI CLAUDIO</t>
  </si>
  <si>
    <t>GIUGNO FRANCESCO</t>
  </si>
  <si>
    <t>IORIO MICHELE</t>
  </si>
  <si>
    <t>LECCADITO ALFREDO</t>
  </si>
  <si>
    <t>LO CELSO FRANCESCA</t>
  </si>
  <si>
    <t>MANDARINO DOMENICO</t>
  </si>
  <si>
    <t>MARASCO SAVERIO</t>
  </si>
  <si>
    <t>NATALE PIETRO</t>
  </si>
  <si>
    <t>RAUSA MARIO</t>
  </si>
  <si>
    <t>ROVELLA ALFREDO</t>
  </si>
  <si>
    <t>ROVITO LUCA</t>
  </si>
  <si>
    <t>TURANO PIO</t>
  </si>
  <si>
    <t>UTECH ANTONIO</t>
  </si>
  <si>
    <t>NUOVO P.S.I.</t>
  </si>
  <si>
    <t>LISTA N° 15</t>
  </si>
  <si>
    <t>SIMONETTA VINCENZO ANTONIO</t>
  </si>
  <si>
    <t>BIONDO ROSARIO</t>
  </si>
  <si>
    <t>CAPPIELLO COSIMO</t>
  </si>
  <si>
    <t>CHIARI CLAUDIO</t>
  </si>
  <si>
    <t>CIANCIO ANTONIO</t>
  </si>
  <si>
    <t>DE ROSE EMILIO</t>
  </si>
  <si>
    <t>DE ROSE FAUSTO</t>
  </si>
  <si>
    <t>ELIA ANGELA</t>
  </si>
  <si>
    <t>FATA MASSIMO</t>
  </si>
  <si>
    <t>GUIDO LUIGI</t>
  </si>
  <si>
    <t>LUCHETTA EMANUELA</t>
  </si>
  <si>
    <t>MARIGLIANO CRISTIAN</t>
  </si>
  <si>
    <t>PACIOLA CECILIA</t>
  </si>
  <si>
    <t>PERNA ROBERTO</t>
  </si>
  <si>
    <t>ROBERTO FRANCESCA</t>
  </si>
  <si>
    <t>VENTIMIGLIA DOMENICO</t>
  </si>
  <si>
    <t>VERRE CARLO</t>
  </si>
  <si>
    <t>SCOPELLITI e PRESIDENTE</t>
  </si>
  <si>
    <t>LISTA N° 16</t>
  </si>
  <si>
    <t xml:space="preserve">MUNNO PINO </t>
  </si>
  <si>
    <t>CONCA AMELIA</t>
  </si>
  <si>
    <t>MINISCI SIMONA</t>
  </si>
  <si>
    <t>NAPOLI CONCETTA</t>
  </si>
  <si>
    <t>PERRI ANNA</t>
  </si>
  <si>
    <t>TALERICO ANTONELLA</t>
  </si>
  <si>
    <t>TROTTA SIMONA</t>
  </si>
  <si>
    <t>BENCARDINO ADAMO</t>
  </si>
  <si>
    <t>ARNIERI FABIO</t>
  </si>
  <si>
    <t>BARONE MARCO</t>
  </si>
  <si>
    <t>CARELLI PIERLUIGI</t>
  </si>
  <si>
    <t>DODARO FRANCESCO</t>
  </si>
  <si>
    <t xml:space="preserve">GRECO ANTONIO </t>
  </si>
  <si>
    <t>GUIDO FRANCESCO</t>
  </si>
  <si>
    <t>MANDARINO ALESSANDRO</t>
  </si>
  <si>
    <t>MARCELLO MASSIMILIANO</t>
  </si>
  <si>
    <t>MARTIRE ALESSANDRO</t>
  </si>
  <si>
    <t>MONTALTO DAVID PASCAL</t>
  </si>
  <si>
    <t>ROVELLA PAOLO</t>
  </si>
  <si>
    <t>RIGIRACCIOLO DAMIANO</t>
  </si>
  <si>
    <t>SALMENA RICCARDO</t>
  </si>
  <si>
    <t>VENA GIOVANNI-FRANCESCO</t>
  </si>
  <si>
    <t>BENVENUTO CRISTIAN</t>
  </si>
  <si>
    <t>TURANO FRANCESCO MARIA</t>
  </si>
  <si>
    <t>PALAZZO SINDACO</t>
  </si>
  <si>
    <t>LISTA N° 17</t>
  </si>
  <si>
    <t>GIRALDI GIUSEPPE</t>
  </si>
  <si>
    <t>ARIETA FELICE</t>
  </si>
  <si>
    <t>COLOSIMO ENRICA</t>
  </si>
  <si>
    <t>CREMONA BARBARA</t>
  </si>
  <si>
    <t>FORCONI ALESSANDRO</t>
  </si>
  <si>
    <t>GAGLIARDI ANTONIO</t>
  </si>
  <si>
    <t>GUARDIA MICHELE</t>
  </si>
  <si>
    <t>LORE’ VINCENZA</t>
  </si>
  <si>
    <t>MAGARO’ MARINO</t>
  </si>
  <si>
    <t>MAURO FRANCESCO</t>
  </si>
  <si>
    <t>MAZZULLA MARIO</t>
  </si>
  <si>
    <t>MIRABELLI PAOLO</t>
  </si>
  <si>
    <t>MISURACA STEFANO</t>
  </si>
  <si>
    <t>NACCARATO FRANCO</t>
  </si>
  <si>
    <t>NUZZO LUCIANO</t>
  </si>
  <si>
    <t>PERRI DAMIANO</t>
  </si>
  <si>
    <t>PIZZO ANDREA</t>
  </si>
  <si>
    <t>QUINTIERI FABRIZIO</t>
  </si>
  <si>
    <t>SANTAGATA LUIGI</t>
  </si>
  <si>
    <t>ZICARELLI GIAMPIERO</t>
  </si>
  <si>
    <t>VOLPENTESTA ANGELO</t>
  </si>
  <si>
    <t>COLASUONNO PIERFRANCESCO</t>
  </si>
  <si>
    <t>GABRIELE GIGINO</t>
  </si>
  <si>
    <t>GERVASI LUIGI</t>
  </si>
  <si>
    <t>UNIONE DI CENTRO</t>
  </si>
  <si>
    <t>LISTA N° 18</t>
  </si>
  <si>
    <t>SULLA GIUSEPPE detto PINO</t>
  </si>
  <si>
    <t>ANTONUCCI DARIO</t>
  </si>
  <si>
    <t>BOSCO MANFREDI</t>
  </si>
  <si>
    <t>BRUNO ROBERTO</t>
  </si>
  <si>
    <t>CAPPARELLI NICOLA</t>
  </si>
  <si>
    <t>CARUSO GIULIO</t>
  </si>
  <si>
    <t>CESARIO UMBERTO</t>
  </si>
  <si>
    <t>CHIAPPETTA GIOVANNI</t>
  </si>
  <si>
    <t>D’AMICO GIANFRANCO</t>
  </si>
  <si>
    <t>DELLE DONNE CARMINE detto LE DONNE</t>
  </si>
  <si>
    <t>DI DIO IMMACOLATA</t>
  </si>
  <si>
    <t>FILICE MAURIZIO</t>
  </si>
  <si>
    <t>FILICE VINCENZA MEGGY</t>
  </si>
  <si>
    <t>IANNI MARCO</t>
  </si>
  <si>
    <t>LENTI MASSIMO</t>
  </si>
  <si>
    <t>MELE FRANCESCO</t>
  </si>
  <si>
    <t>MIRABELLI ROSARIO detto SARO</t>
  </si>
  <si>
    <t>NACCARATO FERNANDA</t>
  </si>
  <si>
    <t>NARDI SALVATORE</t>
  </si>
  <si>
    <t>PALERMO ANTONIO</t>
  </si>
  <si>
    <t>PALMIERI ZENO</t>
  </si>
  <si>
    <t>PARISE ADRIANO</t>
  </si>
  <si>
    <t>VELTRI GIANPIETRO</t>
  </si>
  <si>
    <t>VISCARDI EMILIO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</si>
</sst>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%"/>
    <numFmt numFmtId="166" formatCode="#,##0"/>
    <numFmt numFmtId="167" formatCode="0"/>
    <numFmt numFmtId="168" formatCode="0%"/>
    <numFmt numFmtId="169" formatCode="0.00"/>
  </numFmts>
  <fonts count="32"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20"/>
      <name val="Arial"/>
      <family val="2"/>
    </font>
    <font>
      <b/>
      <sz val="10"/>
      <color indexed="9"/>
      <name val="Arial"/>
      <family val="2"/>
    </font>
    <font>
      <b/>
      <sz val="20"/>
      <color indexed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12"/>
      <name val="Arial"/>
      <family val="2"/>
    </font>
    <font>
      <b/>
      <sz val="14"/>
      <color indexed="55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22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sz val="8"/>
      <name val="Verdana, arial, serif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382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Fill="1" applyBorder="1" applyAlignment="1">
      <alignment horizontal="center" vertical="center" wrapText="1"/>
    </xf>
    <xf numFmtId="164" fontId="2" fillId="3" borderId="6" xfId="0" applyFont="1" applyFill="1" applyBorder="1" applyAlignment="1">
      <alignment horizontal="center" vertical="center" wrapText="1"/>
    </xf>
    <xf numFmtId="164" fontId="2" fillId="2" borderId="6" xfId="0" applyFont="1" applyFill="1" applyBorder="1" applyAlignment="1">
      <alignment horizontal="center" vertical="center" wrapText="1"/>
    </xf>
    <xf numFmtId="165" fontId="2" fillId="4" borderId="5" xfId="0" applyNumberFormat="1" applyFont="1" applyFill="1" applyBorder="1" applyAlignment="1">
      <alignment horizontal="center" vertical="center" wrapText="1"/>
    </xf>
    <xf numFmtId="164" fontId="2" fillId="5" borderId="5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0" xfId="0" applyFont="1" applyFill="1" applyAlignment="1">
      <alignment vertical="center" wrapText="1"/>
    </xf>
    <xf numFmtId="164" fontId="3" fillId="0" borderId="8" xfId="0" applyFont="1" applyBorder="1" applyAlignment="1">
      <alignment horizontal="center" vertical="center" textRotation="90" shrinkToFit="1"/>
    </xf>
    <xf numFmtId="164" fontId="4" fillId="0" borderId="9" xfId="0" applyFont="1" applyFill="1" applyBorder="1" applyAlignment="1" applyProtection="1">
      <alignment horizontal="center"/>
      <protection locked="0"/>
    </xf>
    <xf numFmtId="164" fontId="5" fillId="3" borderId="10" xfId="0" applyFont="1" applyFill="1" applyBorder="1" applyAlignment="1">
      <alignment horizontal="center"/>
    </xf>
    <xf numFmtId="166" fontId="5" fillId="0" borderId="10" xfId="0" applyNumberFormat="1" applyFont="1" applyFill="1" applyBorder="1" applyAlignment="1" applyProtection="1">
      <alignment horizontal="center"/>
      <protection locked="0"/>
    </xf>
    <xf numFmtId="166" fontId="5" fillId="0" borderId="10" xfId="0" applyNumberFormat="1" applyFont="1" applyFill="1" applyBorder="1" applyAlignment="1">
      <alignment horizontal="center"/>
    </xf>
    <xf numFmtId="167" fontId="5" fillId="0" borderId="10" xfId="0" applyNumberFormat="1" applyFont="1" applyFill="1" applyBorder="1" applyAlignment="1">
      <alignment/>
    </xf>
    <xf numFmtId="167" fontId="5" fillId="0" borderId="11" xfId="0" applyNumberFormat="1" applyFont="1" applyFill="1" applyBorder="1" applyAlignment="1">
      <alignment/>
    </xf>
    <xf numFmtId="167" fontId="5" fillId="0" borderId="12" xfId="0" applyNumberFormat="1" applyFont="1" applyFill="1" applyBorder="1" applyAlignment="1">
      <alignment horizontal="center"/>
    </xf>
    <xf numFmtId="164" fontId="4" fillId="0" borderId="13" xfId="0" applyFont="1" applyFill="1" applyBorder="1" applyAlignment="1">
      <alignment horizontal="center" shrinkToFit="1"/>
    </xf>
    <xf numFmtId="164" fontId="5" fillId="3" borderId="14" xfId="0" applyFont="1" applyFill="1" applyBorder="1" applyAlignment="1">
      <alignment horizontal="center"/>
    </xf>
    <xf numFmtId="166" fontId="5" fillId="0" borderId="14" xfId="0" applyNumberFormat="1" applyFont="1" applyFill="1" applyBorder="1" applyAlignment="1" applyProtection="1">
      <alignment horizontal="center"/>
      <protection locked="0"/>
    </xf>
    <xf numFmtId="166" fontId="5" fillId="0" borderId="14" xfId="0" applyNumberFormat="1" applyFont="1" applyFill="1" applyBorder="1" applyAlignment="1">
      <alignment horizontal="center"/>
    </xf>
    <xf numFmtId="167" fontId="5" fillId="0" borderId="14" xfId="0" applyNumberFormat="1" applyFont="1" applyFill="1" applyBorder="1" applyAlignment="1">
      <alignment/>
    </xf>
    <xf numFmtId="167" fontId="5" fillId="0" borderId="15" xfId="0" applyNumberFormat="1" applyFont="1" applyFill="1" applyBorder="1" applyAlignment="1">
      <alignment/>
    </xf>
    <xf numFmtId="164" fontId="4" fillId="0" borderId="13" xfId="0" applyFont="1" applyFill="1" applyBorder="1" applyAlignment="1" applyProtection="1">
      <alignment horizontal="center"/>
      <protection locked="0"/>
    </xf>
    <xf numFmtId="164" fontId="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167" fontId="5" fillId="0" borderId="7" xfId="0" applyNumberFormat="1" applyFont="1" applyFill="1" applyBorder="1" applyAlignment="1">
      <alignment horizontal="center"/>
    </xf>
    <xf numFmtId="167" fontId="5" fillId="0" borderId="16" xfId="0" applyNumberFormat="1" applyFont="1" applyFill="1" applyBorder="1" applyAlignment="1">
      <alignment horizontal="center"/>
    </xf>
    <xf numFmtId="164" fontId="5" fillId="0" borderId="17" xfId="0" applyFont="1" applyFill="1" applyBorder="1" applyAlignment="1">
      <alignment horizontal="center"/>
    </xf>
    <xf numFmtId="166" fontId="7" fillId="2" borderId="18" xfId="0" applyNumberFormat="1" applyFont="1" applyFill="1" applyBorder="1" applyAlignment="1">
      <alignment horizontal="center"/>
    </xf>
    <xf numFmtId="166" fontId="7" fillId="2" borderId="19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166" fontId="5" fillId="2" borderId="7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 vertical="center" textRotation="91"/>
    </xf>
    <xf numFmtId="166" fontId="8" fillId="0" borderId="21" xfId="0" applyNumberFormat="1" applyFont="1" applyFill="1" applyBorder="1" applyAlignment="1">
      <alignment horizontal="center"/>
    </xf>
    <xf numFmtId="165" fontId="9" fillId="0" borderId="22" xfId="0" applyNumberFormat="1" applyFont="1" applyFill="1" applyBorder="1" applyAlignment="1">
      <alignment horizontal="center" vertical="center"/>
    </xf>
    <xf numFmtId="165" fontId="9" fillId="0" borderId="23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4" fontId="0" fillId="0" borderId="0" xfId="0" applyFill="1" applyAlignment="1">
      <alignment/>
    </xf>
    <xf numFmtId="168" fontId="1" fillId="0" borderId="0" xfId="0" applyNumberFormat="1" applyFont="1" applyAlignment="1">
      <alignment/>
    </xf>
    <xf numFmtId="166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7" fontId="11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 horizontal="center"/>
    </xf>
    <xf numFmtId="164" fontId="12" fillId="0" borderId="7" xfId="0" applyFont="1" applyBorder="1" applyAlignment="1">
      <alignment horizontal="center" vertical="center"/>
    </xf>
    <xf numFmtId="164" fontId="12" fillId="0" borderId="24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/>
    </xf>
    <xf numFmtId="164" fontId="12" fillId="0" borderId="12" xfId="0" applyFont="1" applyFill="1" applyBorder="1" applyAlignment="1">
      <alignment horizontal="center" vertical="center"/>
    </xf>
    <xf numFmtId="166" fontId="12" fillId="0" borderId="25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164" fontId="12" fillId="0" borderId="26" xfId="0" applyFont="1" applyFill="1" applyBorder="1" applyAlignment="1">
      <alignment horizontal="center" vertical="center"/>
    </xf>
    <xf numFmtId="167" fontId="12" fillId="0" borderId="27" xfId="0" applyNumberFormat="1" applyFont="1" applyBorder="1" applyAlignment="1">
      <alignment horizontal="center" vertical="center"/>
    </xf>
    <xf numFmtId="165" fontId="12" fillId="0" borderId="15" xfId="0" applyNumberFormat="1" applyFont="1" applyBorder="1" applyAlignment="1">
      <alignment horizontal="center" vertical="center"/>
    </xf>
    <xf numFmtId="164" fontId="12" fillId="0" borderId="28" xfId="0" applyFont="1" applyFill="1" applyBorder="1" applyAlignment="1">
      <alignment horizontal="center" vertical="center"/>
    </xf>
    <xf numFmtId="167" fontId="12" fillId="0" borderId="29" xfId="0" applyNumberFormat="1" applyFont="1" applyBorder="1" applyAlignment="1">
      <alignment horizontal="center" vertical="center"/>
    </xf>
    <xf numFmtId="165" fontId="12" fillId="0" borderId="19" xfId="0" applyNumberFormat="1" applyFont="1" applyBorder="1" applyAlignment="1">
      <alignment horizontal="center" vertical="center"/>
    </xf>
    <xf numFmtId="164" fontId="12" fillId="0" borderId="23" xfId="0" applyFont="1" applyFill="1" applyBorder="1" applyAlignment="1">
      <alignment horizontal="center" vertical="center"/>
    </xf>
    <xf numFmtId="167" fontId="12" fillId="0" borderId="30" xfId="0" applyNumberFormat="1" applyFont="1" applyBorder="1" applyAlignment="1">
      <alignment horizontal="center" vertical="center"/>
    </xf>
    <xf numFmtId="164" fontId="12" fillId="0" borderId="7" xfId="0" applyFont="1" applyFill="1" applyBorder="1" applyAlignment="1">
      <alignment horizontal="center" vertical="center"/>
    </xf>
    <xf numFmtId="166" fontId="12" fillId="0" borderId="30" xfId="0" applyNumberFormat="1" applyFont="1" applyBorder="1" applyAlignment="1">
      <alignment horizontal="center" vertical="center"/>
    </xf>
    <xf numFmtId="165" fontId="12" fillId="0" borderId="2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0" xfId="0" applyBorder="1" applyAlignment="1">
      <alignment horizontal="center"/>
    </xf>
    <xf numFmtId="164" fontId="13" fillId="0" borderId="7" xfId="0" applyFont="1" applyBorder="1" applyAlignment="1">
      <alignment horizontal="center" vertical="center" wrapText="1"/>
    </xf>
    <xf numFmtId="164" fontId="13" fillId="0" borderId="0" xfId="0" applyFont="1" applyBorder="1" applyAlignment="1">
      <alignment vertical="center" wrapText="1"/>
    </xf>
    <xf numFmtId="164" fontId="13" fillId="0" borderId="8" xfId="0" applyFont="1" applyBorder="1" applyAlignment="1">
      <alignment horizontal="center" vertical="center" wrapText="1"/>
    </xf>
    <xf numFmtId="164" fontId="13" fillId="6" borderId="6" xfId="0" applyFont="1" applyFill="1" applyBorder="1" applyAlignment="1">
      <alignment vertical="center" wrapText="1"/>
    </xf>
    <xf numFmtId="164" fontId="13" fillId="0" borderId="31" xfId="0" applyFont="1" applyBorder="1" applyAlignment="1">
      <alignment horizontal="center" vertical="center" wrapText="1"/>
    </xf>
    <xf numFmtId="164" fontId="13" fillId="6" borderId="7" xfId="0" applyFont="1" applyFill="1" applyBorder="1" applyAlignment="1">
      <alignment vertical="center" wrapText="1"/>
    </xf>
    <xf numFmtId="164" fontId="13" fillId="0" borderId="20" xfId="0" applyFont="1" applyBorder="1" applyAlignment="1">
      <alignment vertical="center" wrapText="1"/>
    </xf>
    <xf numFmtId="164" fontId="2" fillId="0" borderId="0" xfId="0" applyFont="1" applyFill="1" applyBorder="1" applyAlignment="1">
      <alignment horizontal="center"/>
    </xf>
    <xf numFmtId="164" fontId="12" fillId="0" borderId="7" xfId="0" applyFont="1" applyFill="1" applyBorder="1" applyAlignment="1">
      <alignment horizontal="center"/>
    </xf>
    <xf numFmtId="164" fontId="12" fillId="0" borderId="31" xfId="0" applyFont="1" applyFill="1" applyBorder="1" applyAlignment="1">
      <alignment/>
    </xf>
    <xf numFmtId="164" fontId="12" fillId="0" borderId="8" xfId="0" applyFont="1" applyFill="1" applyBorder="1" applyAlignment="1">
      <alignment horizontal="center"/>
    </xf>
    <xf numFmtId="164" fontId="12" fillId="6" borderId="7" xfId="0" applyFont="1" applyFill="1" applyBorder="1" applyAlignment="1">
      <alignment/>
    </xf>
    <xf numFmtId="164" fontId="12" fillId="0" borderId="31" xfId="0" applyFont="1" applyFill="1" applyBorder="1" applyAlignment="1">
      <alignment horizontal="center"/>
    </xf>
    <xf numFmtId="164" fontId="12" fillId="0" borderId="32" xfId="0" applyFont="1" applyFill="1" applyBorder="1" applyAlignment="1">
      <alignment/>
    </xf>
    <xf numFmtId="164" fontId="12" fillId="6" borderId="0" xfId="0" applyFont="1" applyFill="1" applyBorder="1" applyAlignment="1">
      <alignment horizontal="center"/>
    </xf>
    <xf numFmtId="164" fontId="12" fillId="0" borderId="8" xfId="0" applyFont="1" applyFill="1" applyBorder="1" applyAlignment="1">
      <alignment horizontal="center" vertical="center"/>
    </xf>
    <xf numFmtId="164" fontId="12" fillId="6" borderId="33" xfId="0" applyFont="1" applyFill="1" applyBorder="1" applyAlignment="1">
      <alignment horizontal="center"/>
    </xf>
    <xf numFmtId="164" fontId="12" fillId="0" borderId="31" xfId="0" applyFont="1" applyFill="1" applyBorder="1" applyAlignment="1">
      <alignment horizontal="center" vertical="center"/>
    </xf>
    <xf numFmtId="164" fontId="12" fillId="6" borderId="7" xfId="0" applyFont="1" applyFill="1" applyBorder="1" applyAlignment="1">
      <alignment horizontal="center"/>
    </xf>
    <xf numFmtId="164" fontId="12" fillId="0" borderId="34" xfId="0" applyFont="1" applyFill="1" applyBorder="1" applyAlignment="1">
      <alignment horizontal="center" vertical="center"/>
    </xf>
    <xf numFmtId="164" fontId="12" fillId="0" borderId="20" xfId="0" applyFont="1" applyFill="1" applyBorder="1" applyAlignment="1">
      <alignment horizontal="center"/>
    </xf>
    <xf numFmtId="164" fontId="12" fillId="0" borderId="35" xfId="0" applyFont="1" applyFill="1" applyBorder="1" applyAlignment="1">
      <alignment horizontal="center"/>
    </xf>
    <xf numFmtId="164" fontId="12" fillId="0" borderId="23" xfId="0" applyFont="1" applyFill="1" applyBorder="1" applyAlignment="1">
      <alignment horizontal="center"/>
    </xf>
    <xf numFmtId="164" fontId="12" fillId="0" borderId="36" xfId="0" applyFont="1" applyFill="1" applyBorder="1" applyAlignment="1">
      <alignment horizontal="center"/>
    </xf>
    <xf numFmtId="164" fontId="12" fillId="6" borderId="4" xfId="0" applyFont="1" applyFill="1" applyBorder="1" applyAlignment="1">
      <alignment horizontal="center"/>
    </xf>
    <xf numFmtId="164" fontId="12" fillId="6" borderId="6" xfId="0" applyFont="1" applyFill="1" applyBorder="1" applyAlignment="1">
      <alignment horizontal="center"/>
    </xf>
    <xf numFmtId="164" fontId="12" fillId="0" borderId="4" xfId="0" applyFont="1" applyFill="1" applyBorder="1" applyAlignment="1">
      <alignment horizontal="center"/>
    </xf>
    <xf numFmtId="164" fontId="12" fillId="0" borderId="32" xfId="0" applyFont="1" applyFill="1" applyBorder="1" applyAlignment="1">
      <alignment horizontal="center"/>
    </xf>
    <xf numFmtId="164" fontId="2" fillId="0" borderId="32" xfId="0" applyFont="1" applyBorder="1" applyAlignment="1">
      <alignment horizontal="center" vertical="center" wrapText="1"/>
    </xf>
    <xf numFmtId="164" fontId="2" fillId="0" borderId="32" xfId="0" applyFont="1" applyFill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2" fillId="7" borderId="7" xfId="0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12" fillId="0" borderId="6" xfId="0" applyFont="1" applyFill="1" applyBorder="1" applyAlignment="1">
      <alignment horizontal="center" vertical="center" wrapText="1"/>
    </xf>
    <xf numFmtId="164" fontId="12" fillId="0" borderId="7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12" fillId="0" borderId="23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12" fillId="0" borderId="32" xfId="0" applyFont="1" applyFill="1" applyBorder="1" applyAlignment="1">
      <alignment horizontal="center" vertical="center"/>
    </xf>
    <xf numFmtId="164" fontId="12" fillId="0" borderId="32" xfId="0" applyFont="1" applyFill="1" applyBorder="1" applyAlignment="1">
      <alignment horizontal="center" vertical="center" wrapText="1"/>
    </xf>
    <xf numFmtId="164" fontId="14" fillId="3" borderId="1" xfId="0" applyFont="1" applyFill="1" applyBorder="1" applyAlignment="1">
      <alignment horizontal="center" textRotation="90"/>
    </xf>
    <xf numFmtId="164" fontId="2" fillId="0" borderId="8" xfId="0" applyFont="1" applyFill="1" applyBorder="1" applyAlignment="1">
      <alignment horizontal="center" vertical="center" wrapText="1"/>
    </xf>
    <xf numFmtId="164" fontId="2" fillId="6" borderId="31" xfId="0" applyFont="1" applyFill="1" applyBorder="1" applyAlignment="1">
      <alignment vertical="center" wrapText="1"/>
    </xf>
    <xf numFmtId="164" fontId="2" fillId="6" borderId="7" xfId="0" applyFont="1" applyFill="1" applyBorder="1" applyAlignment="1">
      <alignment vertical="center" wrapText="1"/>
    </xf>
    <xf numFmtId="164" fontId="2" fillId="6" borderId="33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/>
    </xf>
    <xf numFmtId="164" fontId="15" fillId="3" borderId="12" xfId="0" applyFont="1" applyFill="1" applyBorder="1" applyAlignment="1">
      <alignment horizontal="center"/>
    </xf>
    <xf numFmtId="164" fontId="12" fillId="0" borderId="37" xfId="0" applyFont="1" applyFill="1" applyBorder="1" applyAlignment="1">
      <alignment horizontal="center"/>
    </xf>
    <xf numFmtId="164" fontId="12" fillId="0" borderId="9" xfId="0" applyFont="1" applyFill="1" applyBorder="1" applyAlignment="1">
      <alignment horizontal="center"/>
    </xf>
    <xf numFmtId="164" fontId="12" fillId="0" borderId="38" xfId="0" applyFont="1" applyFill="1" applyBorder="1" applyAlignment="1">
      <alignment horizontal="center"/>
    </xf>
    <xf numFmtId="164" fontId="12" fillId="6" borderId="37" xfId="0" applyFont="1" applyFill="1" applyBorder="1" applyAlignment="1">
      <alignment horizontal="center"/>
    </xf>
    <xf numFmtId="164" fontId="12" fillId="6" borderId="16" xfId="0" applyFont="1" applyFill="1" applyBorder="1" applyAlignment="1">
      <alignment horizontal="center"/>
    </xf>
    <xf numFmtId="164" fontId="12" fillId="0" borderId="39" xfId="0" applyFont="1" applyFill="1" applyBorder="1" applyAlignment="1">
      <alignment horizontal="center"/>
    </xf>
    <xf numFmtId="166" fontId="12" fillId="0" borderId="39" xfId="0" applyNumberFormat="1" applyFont="1" applyFill="1" applyBorder="1" applyAlignment="1">
      <alignment horizontal="center"/>
    </xf>
    <xf numFmtId="164" fontId="12" fillId="0" borderId="40" xfId="0" applyFont="1" applyFill="1" applyBorder="1" applyAlignment="1">
      <alignment horizontal="center"/>
    </xf>
    <xf numFmtId="166" fontId="12" fillId="0" borderId="12" xfId="0" applyNumberFormat="1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/>
    </xf>
    <xf numFmtId="164" fontId="12" fillId="0" borderId="12" xfId="0" applyFont="1" applyFill="1" applyBorder="1" applyAlignment="1">
      <alignment horizontal="center"/>
    </xf>
    <xf numFmtId="164" fontId="15" fillId="0" borderId="0" xfId="0" applyFont="1" applyFill="1" applyBorder="1" applyAlignment="1">
      <alignment horizontal="right"/>
    </xf>
    <xf numFmtId="164" fontId="12" fillId="3" borderId="9" xfId="0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/>
    </xf>
    <xf numFmtId="164" fontId="15" fillId="3" borderId="26" xfId="0" applyFont="1" applyFill="1" applyBorder="1" applyAlignment="1">
      <alignment horizontal="center"/>
    </xf>
    <xf numFmtId="164" fontId="12" fillId="0" borderId="26" xfId="0" applyFont="1" applyFill="1" applyBorder="1" applyAlignment="1">
      <alignment horizontal="center"/>
    </xf>
    <xf numFmtId="164" fontId="12" fillId="3" borderId="13" xfId="0" applyFont="1" applyFill="1" applyBorder="1" applyAlignment="1">
      <alignment horizontal="center"/>
    </xf>
    <xf numFmtId="166" fontId="12" fillId="3" borderId="15" xfId="0" applyNumberFormat="1" applyFont="1" applyFill="1" applyBorder="1" applyAlignment="1">
      <alignment horizontal="center"/>
    </xf>
    <xf numFmtId="166" fontId="12" fillId="0" borderId="41" xfId="0" applyNumberFormat="1" applyFont="1" applyFill="1" applyBorder="1" applyAlignment="1">
      <alignment horizontal="center"/>
    </xf>
    <xf numFmtId="164" fontId="15" fillId="3" borderId="42" xfId="0" applyFont="1" applyFill="1" applyBorder="1" applyAlignment="1">
      <alignment horizontal="center"/>
    </xf>
    <xf numFmtId="164" fontId="12" fillId="0" borderId="0" xfId="0" applyFont="1" applyFill="1" applyBorder="1" applyAlignment="1">
      <alignment horizontal="center"/>
    </xf>
    <xf numFmtId="164" fontId="12" fillId="0" borderId="43" xfId="0" applyFont="1" applyFill="1" applyBorder="1" applyAlignment="1">
      <alignment horizontal="center"/>
    </xf>
    <xf numFmtId="164" fontId="12" fillId="0" borderId="41" xfId="0" applyFont="1" applyFill="1" applyBorder="1" applyAlignment="1">
      <alignment horizontal="center"/>
    </xf>
    <xf numFmtId="166" fontId="12" fillId="0" borderId="27" xfId="0" applyNumberFormat="1" applyFont="1" applyFill="1" applyBorder="1" applyAlignment="1">
      <alignment horizontal="center"/>
    </xf>
    <xf numFmtId="164" fontId="12" fillId="0" borderId="44" xfId="0" applyFont="1" applyFill="1" applyBorder="1" applyAlignment="1">
      <alignment horizontal="center"/>
    </xf>
    <xf numFmtId="164" fontId="16" fillId="0" borderId="0" xfId="0" applyFont="1" applyFill="1" applyBorder="1" applyAlignment="1">
      <alignment horizontal="right"/>
    </xf>
    <xf numFmtId="164" fontId="11" fillId="0" borderId="0" xfId="0" applyFont="1" applyFill="1" applyBorder="1" applyAlignment="1">
      <alignment/>
    </xf>
    <xf numFmtId="164" fontId="17" fillId="0" borderId="0" xfId="0" applyFont="1" applyFill="1" applyBorder="1" applyAlignment="1">
      <alignment/>
    </xf>
    <xf numFmtId="166" fontId="17" fillId="0" borderId="0" xfId="0" applyNumberFormat="1" applyFont="1" applyFill="1" applyBorder="1" applyAlignment="1">
      <alignment/>
    </xf>
    <xf numFmtId="164" fontId="15" fillId="3" borderId="14" xfId="0" applyFont="1" applyFill="1" applyBorder="1" applyAlignment="1">
      <alignment horizontal="center"/>
    </xf>
    <xf numFmtId="164" fontId="12" fillId="0" borderId="45" xfId="0" applyFont="1" applyFill="1" applyBorder="1" applyAlignment="1">
      <alignment horizontal="center"/>
    </xf>
    <xf numFmtId="164" fontId="12" fillId="0" borderId="13" xfId="0" applyFont="1" applyFill="1" applyBorder="1" applyAlignment="1">
      <alignment horizontal="center"/>
    </xf>
    <xf numFmtId="164" fontId="12" fillId="6" borderId="46" xfId="0" applyFont="1" applyFill="1" applyBorder="1" applyAlignment="1">
      <alignment horizontal="center"/>
    </xf>
    <xf numFmtId="164" fontId="12" fillId="6" borderId="26" xfId="0" applyFont="1" applyFill="1" applyBorder="1" applyAlignment="1">
      <alignment horizontal="center"/>
    </xf>
    <xf numFmtId="164" fontId="12" fillId="0" borderId="27" xfId="0" applyFont="1" applyFill="1" applyBorder="1" applyAlignment="1">
      <alignment horizontal="center"/>
    </xf>
    <xf numFmtId="164" fontId="12" fillId="0" borderId="14" xfId="0" applyFont="1" applyFill="1" applyBorder="1" applyAlignment="1">
      <alignment horizontal="center"/>
    </xf>
    <xf numFmtId="164" fontId="15" fillId="3" borderId="16" xfId="0" applyFont="1" applyFill="1" applyBorder="1" applyAlignment="1">
      <alignment horizontal="center"/>
    </xf>
    <xf numFmtId="164" fontId="18" fillId="6" borderId="33" xfId="0" applyFont="1" applyFill="1" applyBorder="1" applyAlignment="1">
      <alignment horizontal="center"/>
    </xf>
    <xf numFmtId="164" fontId="12" fillId="0" borderId="42" xfId="0" applyFont="1" applyFill="1" applyBorder="1" applyAlignment="1">
      <alignment horizontal="center"/>
    </xf>
    <xf numFmtId="164" fontId="12" fillId="3" borderId="47" xfId="0" applyFont="1" applyFill="1" applyBorder="1" applyAlignment="1">
      <alignment horizontal="center"/>
    </xf>
    <xf numFmtId="166" fontId="12" fillId="3" borderId="48" xfId="0" applyNumberFormat="1" applyFont="1" applyFill="1" applyBorder="1" applyAlignment="1">
      <alignment horizontal="center"/>
    </xf>
    <xf numFmtId="164" fontId="12" fillId="3" borderId="14" xfId="0" applyFont="1" applyFill="1" applyBorder="1" applyAlignment="1">
      <alignment horizontal="center"/>
    </xf>
    <xf numFmtId="166" fontId="12" fillId="3" borderId="14" xfId="0" applyNumberFormat="1" applyFont="1" applyFill="1" applyBorder="1" applyAlignment="1">
      <alignment horizontal="center"/>
    </xf>
    <xf numFmtId="164" fontId="12" fillId="0" borderId="16" xfId="0" applyFont="1" applyFill="1" applyBorder="1" applyAlignment="1">
      <alignment horizontal="center"/>
    </xf>
    <xf numFmtId="164" fontId="12" fillId="3" borderId="38" xfId="0" applyFont="1" applyFill="1" applyBorder="1" applyAlignment="1">
      <alignment horizontal="center"/>
    </xf>
    <xf numFmtId="166" fontId="12" fillId="3" borderId="49" xfId="0" applyNumberFormat="1" applyFont="1" applyFill="1" applyBorder="1" applyAlignment="1">
      <alignment horizontal="center"/>
    </xf>
    <xf numFmtId="164" fontId="12" fillId="3" borderId="43" xfId="0" applyFont="1" applyFill="1" applyBorder="1" applyAlignment="1">
      <alignment horizontal="center"/>
    </xf>
    <xf numFmtId="166" fontId="12" fillId="3" borderId="50" xfId="0" applyNumberFormat="1" applyFont="1" applyFill="1" applyBorder="1" applyAlignment="1">
      <alignment horizontal="center"/>
    </xf>
    <xf numFmtId="164" fontId="11" fillId="6" borderId="33" xfId="0" applyFont="1" applyFill="1" applyBorder="1" applyAlignment="1">
      <alignment horizontal="center"/>
    </xf>
    <xf numFmtId="164" fontId="15" fillId="3" borderId="28" xfId="0" applyFont="1" applyFill="1" applyBorder="1" applyAlignment="1">
      <alignment horizontal="center"/>
    </xf>
    <xf numFmtId="164" fontId="12" fillId="0" borderId="22" xfId="0" applyFont="1" applyFill="1" applyBorder="1" applyAlignment="1">
      <alignment horizontal="center"/>
    </xf>
    <xf numFmtId="164" fontId="12" fillId="0" borderId="30" xfId="0" applyFont="1" applyFill="1" applyBorder="1" applyAlignment="1">
      <alignment horizontal="center"/>
    </xf>
    <xf numFmtId="164" fontId="12" fillId="0" borderId="28" xfId="0" applyFont="1" applyFill="1" applyBorder="1" applyAlignment="1">
      <alignment horizontal="center"/>
    </xf>
    <xf numFmtId="166" fontId="12" fillId="3" borderId="19" xfId="0" applyNumberFormat="1" applyFont="1" applyFill="1" applyBorder="1" applyAlignment="1">
      <alignment horizontal="center"/>
    </xf>
    <xf numFmtId="164" fontId="2" fillId="3" borderId="7" xfId="0" applyFont="1" applyFill="1" applyBorder="1" applyAlignment="1">
      <alignment horizontal="center" vertical="center" wrapText="1"/>
    </xf>
    <xf numFmtId="164" fontId="15" fillId="2" borderId="7" xfId="0" applyFont="1" applyFill="1" applyBorder="1" applyAlignment="1">
      <alignment horizontal="center" vertical="center"/>
    </xf>
    <xf numFmtId="164" fontId="15" fillId="2" borderId="23" xfId="0" applyFont="1" applyFill="1" applyBorder="1" applyAlignment="1">
      <alignment horizontal="center" vertical="center"/>
    </xf>
    <xf numFmtId="164" fontId="15" fillId="6" borderId="7" xfId="0" applyFont="1" applyFill="1" applyBorder="1" applyAlignment="1">
      <alignment horizontal="center" vertical="center"/>
    </xf>
    <xf numFmtId="164" fontId="15" fillId="2" borderId="35" xfId="0" applyFont="1" applyFill="1" applyBorder="1" applyAlignment="1">
      <alignment horizontal="center" vertical="center"/>
    </xf>
    <xf numFmtId="166" fontId="15" fillId="2" borderId="32" xfId="0" applyNumberFormat="1" applyFont="1" applyFill="1" applyBorder="1" applyAlignment="1">
      <alignment horizontal="center" vertical="center"/>
    </xf>
    <xf numFmtId="164" fontId="15" fillId="2" borderId="8" xfId="0" applyFont="1" applyFill="1" applyBorder="1" applyAlignment="1">
      <alignment horizontal="center" vertical="center"/>
    </xf>
    <xf numFmtId="166" fontId="15" fillId="2" borderId="7" xfId="0" applyNumberFormat="1" applyFont="1" applyFill="1" applyBorder="1" applyAlignment="1">
      <alignment horizontal="center" vertical="center"/>
    </xf>
    <xf numFmtId="164" fontId="15" fillId="0" borderId="0" xfId="0" applyFont="1" applyFill="1" applyBorder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5" fillId="6" borderId="7" xfId="0" applyFont="1" applyFill="1" applyBorder="1" applyAlignment="1">
      <alignment/>
    </xf>
    <xf numFmtId="166" fontId="13" fillId="6" borderId="35" xfId="0" applyNumberFormat="1" applyFont="1" applyFill="1" applyBorder="1" applyAlignment="1">
      <alignment horizontal="center"/>
    </xf>
    <xf numFmtId="164" fontId="2" fillId="0" borderId="0" xfId="0" applyFont="1" applyBorder="1" applyAlignment="1">
      <alignment horizontal="center" vertical="center" wrapText="1"/>
    </xf>
    <xf numFmtId="164" fontId="2" fillId="6" borderId="6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5" fontId="12" fillId="0" borderId="7" xfId="19" applyNumberFormat="1" applyFont="1" applyFill="1" applyBorder="1" applyAlignment="1" applyProtection="1">
      <alignment horizontal="center" vertical="center"/>
      <protection/>
    </xf>
    <xf numFmtId="165" fontId="12" fillId="0" borderId="6" xfId="19" applyNumberFormat="1" applyFont="1" applyFill="1" applyBorder="1" applyAlignment="1" applyProtection="1">
      <alignment horizontal="center" vertical="center"/>
      <protection/>
    </xf>
    <xf numFmtId="165" fontId="12" fillId="6" borderId="31" xfId="19" applyNumberFormat="1" applyFont="1" applyFill="1" applyBorder="1" applyAlignment="1" applyProtection="1">
      <alignment horizontal="center" vertical="center"/>
      <protection/>
    </xf>
    <xf numFmtId="165" fontId="12" fillId="6" borderId="6" xfId="19" applyNumberFormat="1" applyFont="1" applyFill="1" applyBorder="1" applyAlignment="1" applyProtection="1">
      <alignment horizontal="center" vertical="center"/>
      <protection/>
    </xf>
    <xf numFmtId="165" fontId="12" fillId="0" borderId="24" xfId="19" applyNumberFormat="1" applyFont="1" applyFill="1" applyBorder="1" applyAlignment="1" applyProtection="1">
      <alignment horizontal="center" vertical="center"/>
      <protection/>
    </xf>
    <xf numFmtId="165" fontId="12" fillId="0" borderId="32" xfId="19" applyNumberFormat="1" applyFont="1" applyFill="1" applyBorder="1" applyAlignment="1" applyProtection="1">
      <alignment horizontal="center" vertical="center"/>
      <protection/>
    </xf>
    <xf numFmtId="165" fontId="0" fillId="6" borderId="33" xfId="19" applyNumberFormat="1" applyFont="1" applyFill="1" applyBorder="1" applyAlignment="1" applyProtection="1">
      <alignment horizontal="center"/>
      <protection/>
    </xf>
    <xf numFmtId="167" fontId="0" fillId="0" borderId="0" xfId="19" applyNumberFormat="1" applyFont="1" applyFill="1" applyBorder="1" applyAlignment="1" applyProtection="1">
      <alignment/>
      <protection/>
    </xf>
    <xf numFmtId="169" fontId="0" fillId="0" borderId="0" xfId="19" applyNumberFormat="1" applyFont="1" applyFill="1" applyBorder="1" applyAlignment="1" applyProtection="1">
      <alignment/>
      <protection/>
    </xf>
    <xf numFmtId="165" fontId="0" fillId="0" borderId="0" xfId="19" applyNumberFormat="1" applyFont="1" applyFill="1" applyBorder="1" applyAlignment="1" applyProtection="1">
      <alignment horizontal="center"/>
      <protection/>
    </xf>
    <xf numFmtId="165" fontId="0" fillId="0" borderId="0" xfId="0" applyNumberForma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5" fontId="6" fillId="0" borderId="1" xfId="19" applyNumberFormat="1" applyFont="1" applyFill="1" applyBorder="1" applyAlignment="1" applyProtection="1">
      <alignment horizontal="center"/>
      <protection/>
    </xf>
    <xf numFmtId="165" fontId="6" fillId="0" borderId="4" xfId="19" applyNumberFormat="1" applyFont="1" applyFill="1" applyBorder="1" applyAlignment="1" applyProtection="1">
      <alignment horizontal="center"/>
      <protection/>
    </xf>
    <xf numFmtId="165" fontId="6" fillId="6" borderId="4" xfId="19" applyNumberFormat="1" applyFont="1" applyFill="1" applyBorder="1" applyAlignment="1" applyProtection="1">
      <alignment horizontal="center"/>
      <protection/>
    </xf>
    <xf numFmtId="165" fontId="6" fillId="6" borderId="33" xfId="19" applyNumberFormat="1" applyFont="1" applyFill="1" applyBorder="1" applyAlignment="1" applyProtection="1">
      <alignment horizontal="center"/>
      <protection/>
    </xf>
    <xf numFmtId="165" fontId="6" fillId="0" borderId="0" xfId="19" applyNumberFormat="1" applyFont="1" applyFill="1" applyBorder="1" applyAlignment="1" applyProtection="1">
      <alignment horizontal="center"/>
      <protection/>
    </xf>
    <xf numFmtId="167" fontId="6" fillId="0" borderId="0" xfId="19" applyNumberFormat="1" applyFont="1" applyFill="1" applyBorder="1" applyAlignment="1" applyProtection="1">
      <alignment horizontal="center"/>
      <protection/>
    </xf>
    <xf numFmtId="165" fontId="6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 horizontal="center"/>
    </xf>
    <xf numFmtId="169" fontId="0" fillId="0" borderId="51" xfId="0" applyNumberFormat="1" applyFont="1" applyBorder="1" applyAlignment="1">
      <alignment horizontal="center"/>
    </xf>
    <xf numFmtId="165" fontId="6" fillId="6" borderId="0" xfId="0" applyNumberFormat="1" applyFont="1" applyFill="1" applyBorder="1" applyAlignment="1">
      <alignment horizontal="center"/>
    </xf>
    <xf numFmtId="165" fontId="6" fillId="0" borderId="51" xfId="0" applyNumberFormat="1" applyFont="1" applyBorder="1" applyAlignment="1">
      <alignment horizontal="center"/>
    </xf>
    <xf numFmtId="165" fontId="6" fillId="6" borderId="33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164" fontId="12" fillId="0" borderId="36" xfId="0" applyFont="1" applyBorder="1" applyAlignment="1">
      <alignment horizontal="center"/>
    </xf>
    <xf numFmtId="164" fontId="12" fillId="0" borderId="20" xfId="0" applyFont="1" applyBorder="1" applyAlignment="1">
      <alignment/>
    </xf>
    <xf numFmtId="165" fontId="12" fillId="0" borderId="20" xfId="0" applyNumberFormat="1" applyFont="1" applyBorder="1" applyAlignment="1">
      <alignment horizontal="center"/>
    </xf>
    <xf numFmtId="164" fontId="12" fillId="0" borderId="20" xfId="0" applyFont="1" applyBorder="1" applyAlignment="1">
      <alignment horizontal="center"/>
    </xf>
    <xf numFmtId="164" fontId="12" fillId="6" borderId="23" xfId="0" applyFont="1" applyFill="1" applyBorder="1" applyAlignment="1">
      <alignment horizontal="center"/>
    </xf>
    <xf numFmtId="165" fontId="12" fillId="6" borderId="23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164" fontId="12" fillId="0" borderId="0" xfId="0" applyFont="1" applyBorder="1" applyAlignment="1">
      <alignment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5" fillId="0" borderId="0" xfId="0" applyNumberFormat="1" applyFont="1" applyBorder="1" applyAlignment="1">
      <alignment horizontal="center"/>
    </xf>
    <xf numFmtId="164" fontId="5" fillId="0" borderId="0" xfId="0" applyFont="1" applyBorder="1" applyAlignment="1">
      <alignment horizontal="center"/>
    </xf>
    <xf numFmtId="167" fontId="0" fillId="0" borderId="0" xfId="19" applyNumberFormat="1" applyFont="1" applyFill="1" applyBorder="1" applyAlignment="1" applyProtection="1">
      <alignment horizontal="center"/>
      <protection/>
    </xf>
    <xf numFmtId="169" fontId="0" fillId="0" borderId="0" xfId="0" applyNumberFormat="1" applyAlignment="1">
      <alignment horizontal="center"/>
    </xf>
    <xf numFmtId="169" fontId="2" fillId="0" borderId="0" xfId="0" applyNumberFormat="1" applyFont="1" applyAlignment="1">
      <alignment horizontal="center"/>
    </xf>
    <xf numFmtId="165" fontId="12" fillId="0" borderId="7" xfId="0" applyNumberFormat="1" applyFont="1" applyBorder="1" applyAlignment="1">
      <alignment horizontal="center" vertic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Border="1" applyAlignment="1">
      <alignment horizontal="center"/>
    </xf>
    <xf numFmtId="164" fontId="5" fillId="0" borderId="31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Alignment="1">
      <alignment horizontal="center"/>
    </xf>
    <xf numFmtId="164" fontId="5" fillId="0" borderId="7" xfId="0" applyFont="1" applyBorder="1" applyAlignment="1">
      <alignment horizontal="center"/>
    </xf>
    <xf numFmtId="164" fontId="0" fillId="0" borderId="0" xfId="0" applyFont="1" applyBorder="1" applyAlignment="1">
      <alignment vertical="top"/>
    </xf>
    <xf numFmtId="164" fontId="12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/>
    </xf>
    <xf numFmtId="164" fontId="12" fillId="0" borderId="31" xfId="0" applyFont="1" applyBorder="1" applyAlignment="1">
      <alignment horizontal="left" vertical="center" wrapText="1"/>
    </xf>
    <xf numFmtId="164" fontId="12" fillId="0" borderId="7" xfId="0" applyFont="1" applyFill="1" applyBorder="1" applyAlignment="1">
      <alignment horizontal="left" vertical="center" wrapText="1"/>
    </xf>
    <xf numFmtId="164" fontId="12" fillId="0" borderId="7" xfId="0" applyFont="1" applyFill="1" applyBorder="1" applyAlignment="1">
      <alignment horizontal="left" vertical="center"/>
    </xf>
    <xf numFmtId="164" fontId="17" fillId="0" borderId="0" xfId="0" applyFont="1" applyAlignment="1">
      <alignment/>
    </xf>
    <xf numFmtId="165" fontId="17" fillId="0" borderId="0" xfId="0" applyNumberFormat="1" applyFont="1" applyAlignment="1">
      <alignment/>
    </xf>
    <xf numFmtId="164" fontId="5" fillId="0" borderId="7" xfId="0" applyFont="1" applyBorder="1" applyAlignment="1">
      <alignment horizontal="right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6" fontId="17" fillId="0" borderId="0" xfId="0" applyNumberFormat="1" applyFont="1" applyAlignment="1">
      <alignment/>
    </xf>
    <xf numFmtId="164" fontId="17" fillId="0" borderId="0" xfId="0" applyFont="1" applyBorder="1" applyAlignment="1">
      <alignment horizontal="left" vertical="center" wrapText="1"/>
    </xf>
    <xf numFmtId="166" fontId="5" fillId="0" borderId="7" xfId="0" applyNumberFormat="1" applyFont="1" applyBorder="1" applyAlignment="1">
      <alignment horizontal="center"/>
    </xf>
    <xf numFmtId="164" fontId="2" fillId="0" borderId="34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0" xfId="0" applyAlignment="1">
      <alignment horizontal="left"/>
    </xf>
    <xf numFmtId="169" fontId="0" fillId="0" borderId="7" xfId="0" applyNumberFormat="1" applyBorder="1" applyAlignment="1">
      <alignment horizontal="center"/>
    </xf>
    <xf numFmtId="164" fontId="0" fillId="0" borderId="0" xfId="0" applyAlignment="1">
      <alignment horizontal="right"/>
    </xf>
    <xf numFmtId="164" fontId="20" fillId="8" borderId="7" xfId="0" applyFont="1" applyFill="1" applyBorder="1" applyAlignment="1">
      <alignment horizontal="center"/>
    </xf>
    <xf numFmtId="164" fontId="12" fillId="0" borderId="7" xfId="0" applyFont="1" applyBorder="1" applyAlignment="1">
      <alignment horizontal="right" vertical="center" wrapText="1"/>
    </xf>
    <xf numFmtId="164" fontId="7" fillId="0" borderId="7" xfId="0" applyFont="1" applyBorder="1" applyAlignment="1">
      <alignment horizontal="center" vertical="center" wrapText="1"/>
    </xf>
    <xf numFmtId="164" fontId="12" fillId="0" borderId="7" xfId="0" applyFont="1" applyBorder="1" applyAlignment="1">
      <alignment horizontal="center" wrapText="1"/>
    </xf>
    <xf numFmtId="164" fontId="13" fillId="0" borderId="7" xfId="0" applyFont="1" applyBorder="1" applyAlignment="1">
      <alignment horizontal="center"/>
    </xf>
    <xf numFmtId="164" fontId="21" fillId="0" borderId="7" xfId="0" applyFont="1" applyBorder="1" applyAlignment="1">
      <alignment horizontal="left" vertical="center" wrapText="1"/>
    </xf>
    <xf numFmtId="166" fontId="22" fillId="0" borderId="7" xfId="0" applyNumberFormat="1" applyFont="1" applyBorder="1" applyAlignment="1">
      <alignment vertical="center" wrapText="1"/>
    </xf>
    <xf numFmtId="165" fontId="22" fillId="0" borderId="7" xfId="0" applyNumberFormat="1" applyFont="1" applyBorder="1" applyAlignment="1">
      <alignment horizontal="center" vertical="center" wrapText="1"/>
    </xf>
    <xf numFmtId="164" fontId="23" fillId="0" borderId="7" xfId="0" applyFont="1" applyBorder="1" applyAlignment="1">
      <alignment horizontal="center" vertical="center" textRotation="255"/>
    </xf>
    <xf numFmtId="166" fontId="24" fillId="0" borderId="7" xfId="0" applyNumberFormat="1" applyFont="1" applyBorder="1" applyAlignment="1">
      <alignment vertical="center" wrapText="1"/>
    </xf>
    <xf numFmtId="165" fontId="24" fillId="0" borderId="7" xfId="0" applyNumberFormat="1" applyFont="1" applyBorder="1" applyAlignment="1">
      <alignment vertical="center"/>
    </xf>
    <xf numFmtId="164" fontId="2" fillId="0" borderId="0" xfId="0" applyFont="1" applyAlignment="1">
      <alignment horizontal="center"/>
    </xf>
    <xf numFmtId="164" fontId="21" fillId="0" borderId="7" xfId="0" applyFont="1" applyFill="1" applyBorder="1" applyAlignment="1">
      <alignment horizontal="left" vertical="center" wrapText="1"/>
    </xf>
    <xf numFmtId="164" fontId="25" fillId="0" borderId="6" xfId="0" applyFont="1" applyBorder="1" applyAlignment="1">
      <alignment horizontal="center" vertical="center" textRotation="255"/>
    </xf>
    <xf numFmtId="166" fontId="24" fillId="0" borderId="6" xfId="0" applyNumberFormat="1" applyFont="1" applyBorder="1" applyAlignment="1">
      <alignment horizontal="right" vertical="center"/>
    </xf>
    <xf numFmtId="165" fontId="24" fillId="0" borderId="6" xfId="0" applyNumberFormat="1" applyFont="1" applyBorder="1" applyAlignment="1">
      <alignment vertical="center"/>
    </xf>
    <xf numFmtId="166" fontId="13" fillId="0" borderId="10" xfId="0" applyNumberFormat="1" applyFont="1" applyBorder="1" applyAlignment="1">
      <alignment vertical="center" wrapText="1"/>
    </xf>
    <xf numFmtId="164" fontId="13" fillId="0" borderId="6" xfId="0" applyFont="1" applyBorder="1" applyAlignment="1">
      <alignment horizontal="center"/>
    </xf>
    <xf numFmtId="164" fontId="21" fillId="0" borderId="6" xfId="0" applyFont="1" applyFill="1" applyBorder="1" applyAlignment="1">
      <alignment horizontal="left" vertical="center" wrapText="1"/>
    </xf>
    <xf numFmtId="166" fontId="22" fillId="0" borderId="6" xfId="0" applyNumberFormat="1" applyFont="1" applyBorder="1" applyAlignment="1">
      <alignment vertical="center" wrapText="1"/>
    </xf>
    <xf numFmtId="165" fontId="22" fillId="0" borderId="6" xfId="0" applyNumberFormat="1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left" vertical="center"/>
    </xf>
    <xf numFmtId="164" fontId="26" fillId="0" borderId="7" xfId="0" applyFont="1" applyBorder="1" applyAlignment="1">
      <alignment horizontal="center" vertical="center"/>
    </xf>
    <xf numFmtId="166" fontId="24" fillId="0" borderId="7" xfId="0" applyNumberFormat="1" applyFont="1" applyBorder="1" applyAlignment="1">
      <alignment horizontal="right" vertical="center"/>
    </xf>
    <xf numFmtId="164" fontId="13" fillId="0" borderId="7" xfId="0" applyFont="1" applyBorder="1" applyAlignment="1">
      <alignment horizontal="right" vertical="center" wrapText="1"/>
    </xf>
    <xf numFmtId="164" fontId="21" fillId="0" borderId="7" xfId="0" applyFont="1" applyBorder="1" applyAlignment="1">
      <alignment horizontal="center"/>
    </xf>
    <xf numFmtId="164" fontId="17" fillId="0" borderId="0" xfId="0" applyFont="1" applyBorder="1" applyAlignment="1">
      <alignment horizontal="center" vertical="center" wrapText="1"/>
    </xf>
    <xf numFmtId="164" fontId="17" fillId="0" borderId="0" xfId="0" applyFont="1" applyBorder="1" applyAlignment="1">
      <alignment horizontal="right" vertical="center" wrapText="1"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6" fontId="27" fillId="0" borderId="0" xfId="0" applyNumberFormat="1" applyFont="1" applyAlignment="1">
      <alignment/>
    </xf>
    <xf numFmtId="166" fontId="27" fillId="0" borderId="0" xfId="0" applyNumberFormat="1" applyFont="1" applyAlignment="1">
      <alignment horizontal="center"/>
    </xf>
    <xf numFmtId="164" fontId="0" fillId="0" borderId="0" xfId="0" applyFont="1" applyAlignment="1">
      <alignment/>
    </xf>
    <xf numFmtId="164" fontId="5" fillId="0" borderId="14" xfId="0" applyFont="1" applyBorder="1" applyAlignment="1">
      <alignment horizontal="center" vertical="center" wrapText="1"/>
    </xf>
    <xf numFmtId="164" fontId="5" fillId="2" borderId="14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15" fillId="0" borderId="0" xfId="0" applyFont="1" applyAlignment="1">
      <alignment horizontal="left"/>
    </xf>
    <xf numFmtId="164" fontId="0" fillId="0" borderId="14" xfId="0" applyBorder="1" applyAlignment="1">
      <alignment/>
    </xf>
    <xf numFmtId="164" fontId="5" fillId="2" borderId="14" xfId="0" applyFont="1" applyFill="1" applyBorder="1" applyAlignment="1">
      <alignment horizontal="center" vertical="center"/>
    </xf>
    <xf numFmtId="164" fontId="5" fillId="2" borderId="14" xfId="0" applyFont="1" applyFill="1" applyBorder="1" applyAlignment="1">
      <alignment horizontal="center"/>
    </xf>
    <xf numFmtId="164" fontId="5" fillId="2" borderId="52" xfId="0" applyFont="1" applyFill="1" applyBorder="1" applyAlignment="1">
      <alignment horizontal="center" vertical="center"/>
    </xf>
    <xf numFmtId="164" fontId="28" fillId="2" borderId="52" xfId="0" applyFont="1" applyFill="1" applyBorder="1" applyAlignment="1" applyProtection="1">
      <alignment horizontal="center"/>
      <protection locked="0"/>
    </xf>
    <xf numFmtId="164" fontId="2" fillId="0" borderId="14" xfId="0" applyFont="1" applyFill="1" applyBorder="1" applyAlignment="1">
      <alignment horizontal="center"/>
    </xf>
    <xf numFmtId="164" fontId="29" fillId="0" borderId="8" xfId="0" applyFont="1" applyBorder="1" applyAlignment="1">
      <alignment vertical="top" wrapText="1"/>
    </xf>
    <xf numFmtId="164" fontId="0" fillId="0" borderId="9" xfId="0" applyNumberFormat="1" applyFont="1" applyFill="1" applyBorder="1" applyAlignment="1" applyProtection="1">
      <alignment horizontal="center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66" fontId="5" fillId="0" borderId="11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/>
    </xf>
    <xf numFmtId="164" fontId="29" fillId="0" borderId="36" xfId="0" applyFont="1" applyBorder="1" applyAlignment="1">
      <alignment vertical="top" wrapText="1"/>
    </xf>
    <xf numFmtId="164" fontId="0" fillId="0" borderId="13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 locked="0"/>
    </xf>
    <xf numFmtId="166" fontId="5" fillId="0" borderId="15" xfId="0" applyNumberFormat="1" applyFont="1" applyFill="1" applyBorder="1" applyAlignment="1">
      <alignment horizontal="right"/>
    </xf>
    <xf numFmtId="164" fontId="0" fillId="0" borderId="53" xfId="0" applyNumberFormat="1" applyFont="1" applyFill="1" applyBorder="1" applyAlignment="1" applyProtection="1">
      <alignment horizontal="center"/>
      <protection locked="0"/>
    </xf>
    <xf numFmtId="164" fontId="2" fillId="0" borderId="14" xfId="0" applyFont="1" applyBorder="1" applyAlignment="1">
      <alignment horizontal="center"/>
    </xf>
    <xf numFmtId="164" fontId="0" fillId="0" borderId="13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center"/>
      <protection locked="0"/>
    </xf>
    <xf numFmtId="166" fontId="5" fillId="0" borderId="15" xfId="0" applyNumberFormat="1" applyFont="1" applyBorder="1" applyAlignment="1">
      <alignment horizontal="right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166" fontId="5" fillId="0" borderId="19" xfId="0" applyNumberFormat="1" applyFont="1" applyFill="1" applyBorder="1" applyAlignment="1">
      <alignment horizontal="right"/>
    </xf>
    <xf numFmtId="164" fontId="2" fillId="0" borderId="0" xfId="0" applyFont="1" applyAlignment="1">
      <alignment/>
    </xf>
    <xf numFmtId="164" fontId="30" fillId="0" borderId="14" xfId="0" applyFont="1" applyFill="1" applyBorder="1" applyAlignment="1">
      <alignment horizontal="center" vertical="center" wrapText="1"/>
    </xf>
    <xf numFmtId="164" fontId="2" fillId="0" borderId="54" xfId="0" applyFont="1" applyBorder="1" applyAlignment="1">
      <alignment/>
    </xf>
    <xf numFmtId="166" fontId="2" fillId="0" borderId="54" xfId="0" applyNumberFormat="1" applyFont="1" applyBorder="1" applyAlignment="1">
      <alignment/>
    </xf>
    <xf numFmtId="166" fontId="5" fillId="0" borderId="53" xfId="0" applyNumberFormat="1" applyFont="1" applyFill="1" applyBorder="1" applyAlignment="1">
      <alignment horizontal="right"/>
    </xf>
    <xf numFmtId="164" fontId="13" fillId="0" borderId="44" xfId="0" applyFont="1" applyBorder="1" applyAlignment="1">
      <alignment horizontal="center" vertical="center"/>
    </xf>
    <xf numFmtId="164" fontId="0" fillId="0" borderId="52" xfId="0" applyBorder="1" applyAlignment="1">
      <alignment/>
    </xf>
    <xf numFmtId="164" fontId="2" fillId="0" borderId="45" xfId="0" applyFont="1" applyBorder="1" applyAlignment="1">
      <alignment horizontal="center"/>
    </xf>
    <xf numFmtId="164" fontId="0" fillId="0" borderId="9" xfId="0" applyNumberFormat="1" applyFont="1" applyBorder="1" applyAlignment="1" applyProtection="1">
      <alignment horizontal="center"/>
      <protection locked="0"/>
    </xf>
    <xf numFmtId="164" fontId="0" fillId="0" borderId="10" xfId="0" applyNumberFormat="1" applyFont="1" applyBorder="1" applyAlignment="1" applyProtection="1">
      <alignment horizontal="center"/>
      <protection locked="0"/>
    </xf>
    <xf numFmtId="166" fontId="5" fillId="0" borderId="11" xfId="0" applyNumberFormat="1" applyFont="1" applyBorder="1" applyAlignment="1">
      <alignment horizontal="right"/>
    </xf>
    <xf numFmtId="164" fontId="0" fillId="0" borderId="17" xfId="0" applyNumberFormat="1" applyFont="1" applyBorder="1" applyAlignment="1" applyProtection="1">
      <alignment horizontal="center"/>
      <protection locked="0"/>
    </xf>
    <xf numFmtId="164" fontId="0" fillId="0" borderId="18" xfId="0" applyNumberFormat="1" applyFont="1" applyBorder="1" applyAlignment="1" applyProtection="1">
      <alignment horizontal="center"/>
      <protection locked="0"/>
    </xf>
    <xf numFmtId="166" fontId="5" fillId="0" borderId="19" xfId="0" applyNumberFormat="1" applyFont="1" applyBorder="1" applyAlignment="1">
      <alignment horizontal="right"/>
    </xf>
    <xf numFmtId="164" fontId="30" fillId="0" borderId="14" xfId="0" applyFont="1" applyBorder="1" applyAlignment="1">
      <alignment horizontal="center" vertical="top" wrapText="1"/>
    </xf>
    <xf numFmtId="164" fontId="2" fillId="0" borderId="54" xfId="0" applyNumberFormat="1" applyFont="1" applyBorder="1" applyAlignment="1" applyProtection="1">
      <alignment horizontal="center"/>
      <protection locked="0"/>
    </xf>
    <xf numFmtId="164" fontId="5" fillId="0" borderId="0" xfId="0" applyFont="1" applyBorder="1" applyAlignment="1">
      <alignment/>
    </xf>
    <xf numFmtId="164" fontId="31" fillId="0" borderId="0" xfId="0" applyFont="1" applyBorder="1" applyAlignment="1">
      <alignment vertical="top" wrapText="1"/>
    </xf>
    <xf numFmtId="164" fontId="0" fillId="0" borderId="0" xfId="0" applyNumberFormat="1" applyFont="1" applyBorder="1" applyAlignment="1" applyProtection="1">
      <alignment horizontal="center"/>
      <protection locked="0"/>
    </xf>
    <xf numFmtId="166" fontId="5" fillId="0" borderId="0" xfId="0" applyNumberFormat="1" applyFont="1" applyBorder="1" applyAlignment="1">
      <alignment horizontal="right"/>
    </xf>
    <xf numFmtId="164" fontId="17" fillId="0" borderId="0" xfId="0" applyFont="1" applyBorder="1" applyAlignment="1">
      <alignment/>
    </xf>
    <xf numFmtId="166" fontId="0" fillId="0" borderId="0" xfId="0" applyNumberFormat="1" applyFont="1" applyBorder="1" applyAlignment="1" applyProtection="1">
      <alignment horizontal="center"/>
      <protection locked="0"/>
    </xf>
    <xf numFmtId="164" fontId="12" fillId="0" borderId="14" xfId="0" applyFont="1" applyBorder="1" applyAlignment="1">
      <alignment horizontal="right" vertical="center"/>
    </xf>
    <xf numFmtId="164" fontId="28" fillId="2" borderId="14" xfId="0" applyFont="1" applyFill="1" applyBorder="1" applyAlignment="1" applyProtection="1">
      <alignment horizontal="center"/>
      <protection locked="0"/>
    </xf>
    <xf numFmtId="164" fontId="29" fillId="0" borderId="7" xfId="0" applyFont="1" applyBorder="1" applyAlignment="1">
      <alignment vertical="top" wrapText="1"/>
    </xf>
    <xf numFmtId="164" fontId="0" fillId="0" borderId="27" xfId="0" applyNumberFormat="1" applyFont="1" applyBorder="1" applyAlignment="1" applyProtection="1">
      <alignment horizontal="center"/>
      <protection locked="0"/>
    </xf>
    <xf numFmtId="166" fontId="5" fillId="0" borderId="14" xfId="0" applyNumberFormat="1" applyFont="1" applyBorder="1" applyAlignment="1">
      <alignment horizontal="right"/>
    </xf>
    <xf numFmtId="164" fontId="29" fillId="0" borderId="23" xfId="0" applyFont="1" applyBorder="1" applyAlignment="1">
      <alignment vertical="top" wrapText="1"/>
    </xf>
    <xf numFmtId="164" fontId="5" fillId="0" borderId="14" xfId="0" applyFont="1" applyBorder="1" applyAlignment="1">
      <alignment horizontal="center"/>
    </xf>
    <xf numFmtId="164" fontId="5" fillId="0" borderId="14" xfId="0" applyFont="1" applyBorder="1" applyAlignment="1">
      <alignment/>
    </xf>
    <xf numFmtId="164" fontId="5" fillId="2" borderId="45" xfId="0" applyFont="1" applyFill="1" applyBorder="1" applyAlignment="1">
      <alignment horizontal="center"/>
    </xf>
    <xf numFmtId="164" fontId="5" fillId="2" borderId="46" xfId="0" applyFont="1" applyFill="1" applyBorder="1" applyAlignment="1">
      <alignment/>
    </xf>
    <xf numFmtId="164" fontId="5" fillId="2" borderId="27" xfId="0" applyFont="1" applyFill="1" applyBorder="1" applyAlignment="1">
      <alignment/>
    </xf>
    <xf numFmtId="166" fontId="0" fillId="0" borderId="0" xfId="0" applyNumberFormat="1" applyFont="1" applyAlignment="1">
      <alignment/>
    </xf>
    <xf numFmtId="164" fontId="12" fillId="0" borderId="14" xfId="0" applyFont="1" applyBorder="1" applyAlignment="1">
      <alignment horizontal="center" vertical="center"/>
    </xf>
    <xf numFmtId="164" fontId="0" fillId="0" borderId="14" xfId="0" applyBorder="1" applyAlignment="1">
      <alignment horizontal="center"/>
    </xf>
    <xf numFmtId="164" fontId="0" fillId="0" borderId="0" xfId="0" applyNumberFormat="1" applyFont="1" applyAlignment="1" applyProtection="1">
      <alignment horizontal="center"/>
      <protection locked="0"/>
    </xf>
    <xf numFmtId="166" fontId="5" fillId="0" borderId="14" xfId="0" applyNumberFormat="1" applyFont="1" applyBorder="1" applyAlignment="1">
      <alignment/>
    </xf>
    <xf numFmtId="164" fontId="0" fillId="0" borderId="53" xfId="0" applyNumberFormat="1" applyFont="1" applyBorder="1" applyAlignment="1" applyProtection="1">
      <alignment horizontal="center"/>
      <protection locked="0"/>
    </xf>
    <xf numFmtId="164" fontId="12" fillId="0" borderId="14" xfId="0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/>
    </xf>
    <xf numFmtId="164" fontId="29" fillId="0" borderId="7" xfId="0" applyFont="1" applyBorder="1" applyAlignment="1">
      <alignment vertical="center" wrapText="1"/>
    </xf>
    <xf numFmtId="164" fontId="29" fillId="0" borderId="23" xfId="0" applyFont="1" applyBorder="1" applyAlignment="1">
      <alignment vertical="center" wrapText="1"/>
    </xf>
    <xf numFmtId="164" fontId="0" fillId="0" borderId="54" xfId="0" applyNumberFormat="1" applyFont="1" applyBorder="1" applyAlignment="1" applyProtection="1">
      <alignment horizontal="center"/>
      <protection locked="0"/>
    </xf>
    <xf numFmtId="164" fontId="5" fillId="2" borderId="18" xfId="0" applyFont="1" applyFill="1" applyBorder="1" applyAlignment="1">
      <alignment horizontal="center" vertical="center"/>
    </xf>
    <xf numFmtId="164" fontId="2" fillId="0" borderId="14" xfId="0" applyFont="1" applyBorder="1" applyAlignment="1">
      <alignment horizontal="center" vertical="center" wrapText="1"/>
    </xf>
    <xf numFmtId="164" fontId="0" fillId="0" borderId="14" xfId="0" applyNumberFormat="1" applyFont="1" applyBorder="1" applyAlignment="1" applyProtection="1">
      <alignment horizontal="center" vertical="center" wrapText="1"/>
      <protection locked="0"/>
    </xf>
    <xf numFmtId="166" fontId="5" fillId="0" borderId="14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 val="0"/>
        <color rgb="FFFF0000"/>
      </font>
      <border/>
    </dxf>
    <dxf>
      <fill>
        <patternFill patternType="solid">
          <fgColor rgb="FF993300"/>
          <bgColor rgb="FFFF0000"/>
        </patternFill>
      </fill>
      <border/>
    </dxf>
    <dxf>
      <fill>
        <patternFill patternType="none">
          <fgColor indexed="64"/>
          <bgColor indexed="65"/>
        </patternFill>
      </fill>
      <border/>
    </dxf>
    <dxf>
      <font>
        <b/>
        <i val="0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1552575</xdr:colOff>
      <xdr:row>1</xdr:row>
      <xdr:rowOff>19050</xdr:rowOff>
    </xdr:from>
    <xdr:to>
      <xdr:col>2</xdr:col>
      <xdr:colOff>295275</xdr:colOff>
      <xdr:row>3</xdr:row>
      <xdr:rowOff>9525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257175"/>
          <a:ext cx="5810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114300</xdr:rowOff>
    </xdr:from>
    <xdr:to>
      <xdr:col>4</xdr:col>
      <xdr:colOff>114300</xdr:colOff>
      <xdr:row>3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85725</xdr:rowOff>
    </xdr:from>
    <xdr:to>
      <xdr:col>4</xdr:col>
      <xdr:colOff>190500</xdr:colOff>
      <xdr:row>3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314325"/>
          <a:ext cx="704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47625</xdr:rowOff>
    </xdr:from>
    <xdr:to>
      <xdr:col>4</xdr:col>
      <xdr:colOff>295275</xdr:colOff>
      <xdr:row>3</xdr:row>
      <xdr:rowOff>304800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76225"/>
          <a:ext cx="866775" cy="847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66675</xdr:rowOff>
    </xdr:from>
    <xdr:to>
      <xdr:col>4</xdr:col>
      <xdr:colOff>85725</xdr:colOff>
      <xdr:row>3</xdr:row>
      <xdr:rowOff>142875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295275"/>
          <a:ext cx="6096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1</xdr:row>
      <xdr:rowOff>38100</xdr:rowOff>
    </xdr:from>
    <xdr:to>
      <xdr:col>4</xdr:col>
      <xdr:colOff>76200</xdr:colOff>
      <xdr:row>3</xdr:row>
      <xdr:rowOff>209550</xdr:rowOff>
    </xdr:to>
    <xdr:pic>
      <xdr:nvPicPr>
        <xdr:cNvPr id="1" name="Immagin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266700"/>
          <a:ext cx="6096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1</xdr:row>
      <xdr:rowOff>95250</xdr:rowOff>
    </xdr:from>
    <xdr:to>
      <xdr:col>4</xdr:col>
      <xdr:colOff>85725</xdr:colOff>
      <xdr:row>3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23850"/>
          <a:ext cx="647700" cy="619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47625</xdr:rowOff>
    </xdr:from>
    <xdr:to>
      <xdr:col>4</xdr:col>
      <xdr:colOff>142875</xdr:colOff>
      <xdr:row>3</xdr:row>
      <xdr:rowOff>228600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276225"/>
          <a:ext cx="7239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38100</xdr:rowOff>
    </xdr:from>
    <xdr:to>
      <xdr:col>4</xdr:col>
      <xdr:colOff>171450</xdr:colOff>
      <xdr:row>3</xdr:row>
      <xdr:rowOff>228600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266700"/>
          <a:ext cx="7239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47625</xdr:rowOff>
    </xdr:from>
    <xdr:to>
      <xdr:col>4</xdr:col>
      <xdr:colOff>152400</xdr:colOff>
      <xdr:row>3</xdr:row>
      <xdr:rowOff>219075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76225"/>
          <a:ext cx="72390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0</xdr:row>
      <xdr:rowOff>209550</xdr:rowOff>
    </xdr:from>
    <xdr:to>
      <xdr:col>2</xdr:col>
      <xdr:colOff>238125</xdr:colOff>
      <xdr:row>2</xdr:row>
      <xdr:rowOff>323850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209550"/>
          <a:ext cx="609600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1609725</xdr:colOff>
      <xdr:row>1</xdr:row>
      <xdr:rowOff>47625</xdr:rowOff>
    </xdr:from>
    <xdr:to>
      <xdr:col>2</xdr:col>
      <xdr:colOff>304800</xdr:colOff>
      <xdr:row>3</xdr:row>
      <xdr:rowOff>19050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276225"/>
          <a:ext cx="533400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1885950</xdr:colOff>
      <xdr:row>1</xdr:row>
      <xdr:rowOff>19050</xdr:rowOff>
    </xdr:from>
    <xdr:to>
      <xdr:col>3</xdr:col>
      <xdr:colOff>76200</xdr:colOff>
      <xdr:row>3</xdr:row>
      <xdr:rowOff>123825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47650"/>
          <a:ext cx="590550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1743075</xdr:colOff>
      <xdr:row>1</xdr:row>
      <xdr:rowOff>28575</xdr:rowOff>
    </xdr:from>
    <xdr:to>
      <xdr:col>3</xdr:col>
      <xdr:colOff>219075</xdr:colOff>
      <xdr:row>3</xdr:row>
      <xdr:rowOff>104775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0" y="257175"/>
          <a:ext cx="6762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104775</xdr:rowOff>
    </xdr:from>
    <xdr:to>
      <xdr:col>4</xdr:col>
      <xdr:colOff>142875</xdr:colOff>
      <xdr:row>3</xdr:row>
      <xdr:rowOff>200025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0" y="333375"/>
          <a:ext cx="647700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</xdr:colOff>
      <xdr:row>1</xdr:row>
      <xdr:rowOff>123825</xdr:rowOff>
    </xdr:from>
    <xdr:to>
      <xdr:col>4</xdr:col>
      <xdr:colOff>85725</xdr:colOff>
      <xdr:row>3</xdr:row>
      <xdr:rowOff>133350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352425"/>
          <a:ext cx="5905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1</xdr:row>
      <xdr:rowOff>104775</xdr:rowOff>
    </xdr:from>
    <xdr:to>
      <xdr:col>4</xdr:col>
      <xdr:colOff>104775</xdr:colOff>
      <xdr:row>3</xdr:row>
      <xdr:rowOff>190500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57425" y="333375"/>
          <a:ext cx="6762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66675</xdr:rowOff>
    </xdr:from>
    <xdr:to>
      <xdr:col>4</xdr:col>
      <xdr:colOff>152400</xdr:colOff>
      <xdr:row>3</xdr:row>
      <xdr:rowOff>152400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38375" y="295275"/>
          <a:ext cx="66675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zoomScale="72" zoomScaleNormal="72" workbookViewId="0" topLeftCell="A10">
      <selection activeCell="O38" sqref="O38"/>
    </sheetView>
  </sheetViews>
  <sheetFormatPr defaultColWidth="9.140625" defaultRowHeight="12.75"/>
  <cols>
    <col min="1" max="1" width="8.8515625" style="0" customWidth="1"/>
    <col min="2" max="2" width="7.421875" style="1" customWidth="1"/>
    <col min="3" max="3" width="9.8515625" style="2" customWidth="1"/>
    <col min="4" max="4" width="18.57421875" style="3" customWidth="1"/>
    <col min="5" max="5" width="16.421875" style="3" customWidth="1"/>
    <col min="6" max="6" width="17.140625" style="3" customWidth="1"/>
    <col min="7" max="7" width="16.421875" style="3" customWidth="1"/>
    <col min="8" max="8" width="16.7109375" style="3" customWidth="1"/>
    <col min="9" max="9" width="16.28125" style="3" customWidth="1"/>
    <col min="10" max="13" width="15.7109375" style="3" customWidth="1"/>
    <col min="14" max="14" width="17.140625" style="0" customWidth="1"/>
    <col min="15" max="15" width="15.7109375" style="4" customWidth="1"/>
    <col min="16" max="16" width="12.57421875" style="5" customWidth="1"/>
    <col min="17" max="17" width="12.8515625" style="6" customWidth="1"/>
    <col min="18" max="18" width="8.8515625" style="7" customWidth="1"/>
    <col min="19" max="19" width="17.140625" style="7" customWidth="1"/>
    <col min="20" max="16384" width="8.8515625" style="7" customWidth="1"/>
  </cols>
  <sheetData>
    <row r="1" spans="2:20" ht="70.5" customHeight="1">
      <c r="B1" s="8" t="s">
        <v>0</v>
      </c>
      <c r="C1" s="9" t="s">
        <v>1</v>
      </c>
      <c r="D1" s="10" t="s">
        <v>2</v>
      </c>
      <c r="E1" s="11" t="s">
        <v>3</v>
      </c>
      <c r="F1" s="12" t="s">
        <v>4</v>
      </c>
      <c r="G1" s="11" t="s">
        <v>3</v>
      </c>
      <c r="H1" s="12" t="s">
        <v>5</v>
      </c>
      <c r="I1" s="11" t="s">
        <v>3</v>
      </c>
      <c r="J1" s="12" t="s">
        <v>6</v>
      </c>
      <c r="K1" s="11" t="s">
        <v>3</v>
      </c>
      <c r="L1" s="13" t="s">
        <v>7</v>
      </c>
      <c r="M1" s="11" t="s">
        <v>3</v>
      </c>
      <c r="N1" s="14" t="s">
        <v>8</v>
      </c>
      <c r="O1" s="15" t="s">
        <v>3</v>
      </c>
      <c r="P1" s="16" t="s">
        <v>9</v>
      </c>
      <c r="Q1" s="17" t="s">
        <v>10</v>
      </c>
      <c r="S1" s="18" t="s">
        <v>11</v>
      </c>
      <c r="T1" s="19"/>
    </row>
    <row r="2" spans="1:19" ht="15.75" customHeight="1">
      <c r="A2" s="20" t="s">
        <v>12</v>
      </c>
      <c r="B2" s="21">
        <v>1</v>
      </c>
      <c r="C2" s="22">
        <v>1</v>
      </c>
      <c r="D2" s="23">
        <v>234</v>
      </c>
      <c r="E2" s="23"/>
      <c r="F2" s="23">
        <v>172</v>
      </c>
      <c r="G2" s="23"/>
      <c r="H2" s="23">
        <v>5</v>
      </c>
      <c r="I2" s="23"/>
      <c r="J2" s="23">
        <v>1</v>
      </c>
      <c r="K2" s="23"/>
      <c r="L2" s="23">
        <v>54</v>
      </c>
      <c r="M2" s="23"/>
      <c r="N2" s="24">
        <f>D2+F2+H2+J2+L2</f>
        <v>466</v>
      </c>
      <c r="O2" s="24">
        <f>E2+G2+I2+K2+M2</f>
        <v>0</v>
      </c>
      <c r="P2" s="25"/>
      <c r="Q2" s="26"/>
      <c r="S2" s="27">
        <v>33</v>
      </c>
    </row>
    <row r="3" spans="1:19" ht="15">
      <c r="A3" s="20"/>
      <c r="B3" s="28">
        <v>2</v>
      </c>
      <c r="C3" s="29">
        <v>2</v>
      </c>
      <c r="D3" s="30">
        <v>185</v>
      </c>
      <c r="E3" s="30"/>
      <c r="F3" s="30">
        <v>126</v>
      </c>
      <c r="G3" s="30"/>
      <c r="H3" s="30">
        <v>2</v>
      </c>
      <c r="I3" s="30"/>
      <c r="J3" s="30">
        <v>3</v>
      </c>
      <c r="K3" s="30"/>
      <c r="L3" s="30">
        <v>57</v>
      </c>
      <c r="M3" s="30"/>
      <c r="N3" s="31">
        <f>D3+F3+H3+J3+L3</f>
        <v>373</v>
      </c>
      <c r="O3" s="31">
        <f>E3+G3+I3+K3+M3</f>
        <v>0</v>
      </c>
      <c r="P3" s="32"/>
      <c r="Q3" s="33"/>
      <c r="S3" s="27">
        <v>20</v>
      </c>
    </row>
    <row r="4" spans="1:19" ht="15">
      <c r="A4" s="20"/>
      <c r="B4" s="34">
        <v>3</v>
      </c>
      <c r="C4" s="29">
        <v>3</v>
      </c>
      <c r="D4" s="30">
        <v>203</v>
      </c>
      <c r="E4" s="30"/>
      <c r="F4" s="30">
        <v>187</v>
      </c>
      <c r="G4" s="30"/>
      <c r="H4" s="30">
        <v>9</v>
      </c>
      <c r="I4" s="30"/>
      <c r="J4" s="30">
        <v>4</v>
      </c>
      <c r="K4" s="30"/>
      <c r="L4" s="30">
        <v>76</v>
      </c>
      <c r="M4" s="30"/>
      <c r="N4" s="31">
        <f>D4+F4+H4+J4+L4</f>
        <v>479</v>
      </c>
      <c r="O4" s="31">
        <f>E4+G4+I4+K4+M4</f>
        <v>0</v>
      </c>
      <c r="P4" s="32"/>
      <c r="Q4" s="33"/>
      <c r="S4" s="27">
        <v>22</v>
      </c>
    </row>
    <row r="5" spans="1:19" ht="15">
      <c r="A5" s="20"/>
      <c r="B5" s="28">
        <v>4</v>
      </c>
      <c r="C5" s="29">
        <v>4</v>
      </c>
      <c r="D5" s="30">
        <v>205</v>
      </c>
      <c r="E5" s="30"/>
      <c r="F5" s="30">
        <v>519</v>
      </c>
      <c r="G5" s="30"/>
      <c r="H5" s="30">
        <v>10</v>
      </c>
      <c r="I5" s="30"/>
      <c r="J5" s="30">
        <v>10</v>
      </c>
      <c r="K5" s="30"/>
      <c r="L5" s="30">
        <v>200</v>
      </c>
      <c r="M5" s="30"/>
      <c r="N5" s="31">
        <f>D5+F5+H5+J5+L5</f>
        <v>944</v>
      </c>
      <c r="O5" s="31">
        <f>E5+G5+I5+K5+M5</f>
        <v>0</v>
      </c>
      <c r="P5" s="32"/>
      <c r="Q5" s="33"/>
      <c r="S5" s="27">
        <v>18</v>
      </c>
    </row>
    <row r="6" spans="1:19" s="35" customFormat="1" ht="15">
      <c r="A6" s="20"/>
      <c r="B6" s="34">
        <v>5</v>
      </c>
      <c r="C6" s="29">
        <v>5</v>
      </c>
      <c r="D6" s="30">
        <v>147</v>
      </c>
      <c r="E6" s="30"/>
      <c r="F6" s="30">
        <v>255</v>
      </c>
      <c r="G6" s="30"/>
      <c r="H6" s="30">
        <v>23</v>
      </c>
      <c r="I6" s="30"/>
      <c r="J6" s="30">
        <v>0</v>
      </c>
      <c r="K6" s="30"/>
      <c r="L6" s="30">
        <v>97</v>
      </c>
      <c r="M6" s="30"/>
      <c r="N6" s="31">
        <f>D6+F6+H6+J6+L6</f>
        <v>522</v>
      </c>
      <c r="O6" s="31">
        <f>E6+G6+I6+K6+M6</f>
        <v>0</v>
      </c>
      <c r="P6" s="32"/>
      <c r="Q6" s="33"/>
      <c r="R6" s="7"/>
      <c r="S6" s="27">
        <v>6</v>
      </c>
    </row>
    <row r="7" spans="1:19" ht="15">
      <c r="A7" s="20"/>
      <c r="B7" s="28">
        <v>6</v>
      </c>
      <c r="C7" s="29">
        <v>6</v>
      </c>
      <c r="D7" s="30">
        <v>106</v>
      </c>
      <c r="E7" s="30"/>
      <c r="F7" s="30">
        <v>268</v>
      </c>
      <c r="G7" s="30"/>
      <c r="H7" s="30">
        <v>6</v>
      </c>
      <c r="I7" s="30"/>
      <c r="J7" s="30">
        <v>11</v>
      </c>
      <c r="K7" s="30"/>
      <c r="L7" s="30">
        <v>129</v>
      </c>
      <c r="M7" s="30"/>
      <c r="N7" s="31">
        <f>D7+F7+H7+J7+L7</f>
        <v>520</v>
      </c>
      <c r="O7" s="31">
        <f>E7+G7+I7+K7+M7</f>
        <v>0</v>
      </c>
      <c r="P7" s="32"/>
      <c r="Q7" s="33"/>
      <c r="R7" s="35"/>
      <c r="S7" s="27">
        <v>11</v>
      </c>
    </row>
    <row r="8" spans="1:19" ht="15">
      <c r="A8" s="20"/>
      <c r="B8" s="34">
        <v>7</v>
      </c>
      <c r="C8" s="29">
        <v>7</v>
      </c>
      <c r="D8" s="30">
        <v>212</v>
      </c>
      <c r="E8" s="30"/>
      <c r="F8" s="30">
        <v>474</v>
      </c>
      <c r="G8" s="30"/>
      <c r="H8" s="30">
        <v>11</v>
      </c>
      <c r="I8" s="30"/>
      <c r="J8" s="30">
        <v>8</v>
      </c>
      <c r="K8" s="30"/>
      <c r="L8" s="30">
        <v>215</v>
      </c>
      <c r="M8" s="30"/>
      <c r="N8" s="31">
        <f>D8+F8+H8+J8+L8</f>
        <v>920</v>
      </c>
      <c r="O8" s="31">
        <f>E8+G8+I8+K8+M8</f>
        <v>0</v>
      </c>
      <c r="P8" s="32"/>
      <c r="Q8" s="33"/>
      <c r="S8" s="27">
        <v>23</v>
      </c>
    </row>
    <row r="9" spans="1:19" ht="15">
      <c r="A9" s="20"/>
      <c r="B9" s="28">
        <v>8</v>
      </c>
      <c r="C9" s="29">
        <v>8</v>
      </c>
      <c r="D9" s="30">
        <v>107</v>
      </c>
      <c r="E9" s="30"/>
      <c r="F9" s="30">
        <v>260</v>
      </c>
      <c r="G9" s="30"/>
      <c r="H9" s="30">
        <v>4</v>
      </c>
      <c r="I9" s="30"/>
      <c r="J9" s="30">
        <v>3</v>
      </c>
      <c r="K9" s="30"/>
      <c r="L9" s="30">
        <v>83</v>
      </c>
      <c r="M9" s="30"/>
      <c r="N9" s="31">
        <f>D9+F9+H9+J9+L9</f>
        <v>457</v>
      </c>
      <c r="O9" s="31">
        <f>E9+G9+I9+K9+M9</f>
        <v>0</v>
      </c>
      <c r="P9" s="32"/>
      <c r="Q9" s="33"/>
      <c r="S9" s="27">
        <v>8</v>
      </c>
    </row>
    <row r="10" spans="1:19" ht="15">
      <c r="A10" s="20"/>
      <c r="B10" s="34">
        <v>9</v>
      </c>
      <c r="C10" s="29">
        <v>9</v>
      </c>
      <c r="D10" s="30">
        <v>114</v>
      </c>
      <c r="E10" s="30"/>
      <c r="F10" s="30">
        <v>428</v>
      </c>
      <c r="G10" s="30"/>
      <c r="H10" s="30">
        <v>13</v>
      </c>
      <c r="I10" s="30"/>
      <c r="J10" s="30">
        <v>2</v>
      </c>
      <c r="K10" s="30"/>
      <c r="L10" s="30">
        <v>161</v>
      </c>
      <c r="M10" s="30"/>
      <c r="N10" s="31">
        <f>D10+F10+H10+J10+L10</f>
        <v>718</v>
      </c>
      <c r="O10" s="31">
        <f>E10+G10+I10+K10+M10</f>
        <v>0</v>
      </c>
      <c r="P10" s="32"/>
      <c r="Q10" s="33"/>
      <c r="S10" s="27">
        <v>17</v>
      </c>
    </row>
    <row r="11" spans="1:22" ht="15">
      <c r="A11" s="20"/>
      <c r="B11" s="28">
        <v>10</v>
      </c>
      <c r="C11" s="29">
        <v>10</v>
      </c>
      <c r="D11" s="30">
        <v>110</v>
      </c>
      <c r="E11" s="30"/>
      <c r="F11" s="30">
        <v>404</v>
      </c>
      <c r="G11" s="30"/>
      <c r="H11" s="30">
        <v>13</v>
      </c>
      <c r="I11" s="30"/>
      <c r="J11" s="30">
        <v>7</v>
      </c>
      <c r="K11" s="30"/>
      <c r="L11" s="30">
        <v>144</v>
      </c>
      <c r="M11" s="30"/>
      <c r="N11" s="31">
        <f>D11+F11+H11+J11+L11</f>
        <v>678</v>
      </c>
      <c r="O11" s="31">
        <f>E11+G11+I11+K11+M11</f>
        <v>0</v>
      </c>
      <c r="P11" s="32"/>
      <c r="Q11" s="33"/>
      <c r="S11" s="27">
        <v>16</v>
      </c>
      <c r="V11" s="36"/>
    </row>
    <row r="12" spans="1:19" s="35" customFormat="1" ht="15">
      <c r="A12" s="20"/>
      <c r="B12" s="34">
        <v>11</v>
      </c>
      <c r="C12" s="29">
        <v>11</v>
      </c>
      <c r="D12" s="30">
        <v>223</v>
      </c>
      <c r="E12" s="30"/>
      <c r="F12" s="30">
        <v>502</v>
      </c>
      <c r="G12" s="30"/>
      <c r="H12" s="30">
        <v>13</v>
      </c>
      <c r="I12" s="30"/>
      <c r="J12" s="30">
        <v>14</v>
      </c>
      <c r="K12" s="30"/>
      <c r="L12" s="30">
        <v>222</v>
      </c>
      <c r="M12" s="30"/>
      <c r="N12" s="31">
        <f>D12+F12+H12+J12+L12</f>
        <v>974</v>
      </c>
      <c r="O12" s="31">
        <f>E12+G12+I12+K12+M12</f>
        <v>0</v>
      </c>
      <c r="P12" s="32"/>
      <c r="Q12" s="33"/>
      <c r="R12" s="7"/>
      <c r="S12" s="27">
        <v>7</v>
      </c>
    </row>
    <row r="13" spans="1:19" ht="15">
      <c r="A13" s="20"/>
      <c r="B13" s="28">
        <v>12</v>
      </c>
      <c r="C13" s="29">
        <v>12</v>
      </c>
      <c r="D13" s="30">
        <v>100</v>
      </c>
      <c r="E13" s="30"/>
      <c r="F13" s="30">
        <v>234</v>
      </c>
      <c r="G13" s="30"/>
      <c r="H13" s="30">
        <v>5</v>
      </c>
      <c r="I13" s="30"/>
      <c r="J13" s="30">
        <v>6</v>
      </c>
      <c r="K13" s="30"/>
      <c r="L13" s="30">
        <v>82</v>
      </c>
      <c r="M13" s="30"/>
      <c r="N13" s="31">
        <f>D13+F13+H13+J13+L13</f>
        <v>427</v>
      </c>
      <c r="O13" s="31">
        <f>E13+G13+I13+K13+M13</f>
        <v>0</v>
      </c>
      <c r="P13" s="32"/>
      <c r="Q13" s="33"/>
      <c r="S13" s="37">
        <v>12</v>
      </c>
    </row>
    <row r="14" spans="1:19" ht="15">
      <c r="A14" s="20"/>
      <c r="B14" s="34">
        <v>13</v>
      </c>
      <c r="C14" s="29">
        <v>13</v>
      </c>
      <c r="D14" s="30">
        <v>235</v>
      </c>
      <c r="E14" s="30"/>
      <c r="F14" s="30">
        <v>458</v>
      </c>
      <c r="G14" s="30"/>
      <c r="H14" s="30">
        <v>7</v>
      </c>
      <c r="I14" s="30"/>
      <c r="J14" s="30">
        <v>5</v>
      </c>
      <c r="K14" s="30"/>
      <c r="L14" s="30">
        <v>174</v>
      </c>
      <c r="M14" s="30"/>
      <c r="N14" s="31">
        <f>D14+F14+H14+J14+L14</f>
        <v>879</v>
      </c>
      <c r="O14" s="31">
        <f>E14+G14+I14+K14+M14</f>
        <v>0</v>
      </c>
      <c r="P14" s="32"/>
      <c r="Q14" s="33"/>
      <c r="S14" s="37">
        <v>14</v>
      </c>
    </row>
    <row r="15" spans="1:19" ht="15">
      <c r="A15" s="20"/>
      <c r="B15" s="28">
        <v>14</v>
      </c>
      <c r="C15" s="29">
        <v>14</v>
      </c>
      <c r="D15" s="30">
        <v>239</v>
      </c>
      <c r="E15" s="30"/>
      <c r="F15" s="30">
        <v>615</v>
      </c>
      <c r="G15" s="30"/>
      <c r="H15" s="30">
        <v>18</v>
      </c>
      <c r="I15" s="30"/>
      <c r="J15" s="30">
        <v>5</v>
      </c>
      <c r="K15" s="30"/>
      <c r="L15" s="30">
        <v>177</v>
      </c>
      <c r="M15" s="30"/>
      <c r="N15" s="31">
        <f>D15+F15+H15+J15+L15</f>
        <v>1054</v>
      </c>
      <c r="O15" s="31">
        <f>E15+G15+I15+K15+M15</f>
        <v>0</v>
      </c>
      <c r="P15" s="32"/>
      <c r="Q15" s="33"/>
      <c r="S15" s="38">
        <v>12</v>
      </c>
    </row>
    <row r="16" spans="1:19" ht="15">
      <c r="A16" s="20"/>
      <c r="B16" s="34">
        <v>15</v>
      </c>
      <c r="C16" s="29">
        <v>15</v>
      </c>
      <c r="D16" s="30">
        <v>118</v>
      </c>
      <c r="E16" s="30"/>
      <c r="F16" s="30">
        <v>284</v>
      </c>
      <c r="G16" s="30"/>
      <c r="H16" s="30">
        <v>3</v>
      </c>
      <c r="I16" s="30"/>
      <c r="J16" s="30">
        <v>7</v>
      </c>
      <c r="K16" s="30"/>
      <c r="L16" s="30">
        <v>102</v>
      </c>
      <c r="M16" s="30"/>
      <c r="N16" s="31">
        <f>D16+F16+H16+J16+L16</f>
        <v>514</v>
      </c>
      <c r="O16" s="31">
        <f>E16+G16+I16+K16+M16</f>
        <v>0</v>
      </c>
      <c r="P16" s="32"/>
      <c r="Q16" s="33"/>
      <c r="S16" s="27">
        <v>7</v>
      </c>
    </row>
    <row r="17" spans="1:19" ht="15">
      <c r="A17" s="20"/>
      <c r="B17" s="28">
        <v>16</v>
      </c>
      <c r="C17" s="29">
        <v>16</v>
      </c>
      <c r="D17" s="30">
        <v>88</v>
      </c>
      <c r="E17" s="30"/>
      <c r="F17" s="30">
        <v>272</v>
      </c>
      <c r="G17" s="30"/>
      <c r="H17" s="30">
        <v>8</v>
      </c>
      <c r="I17" s="30"/>
      <c r="J17" s="30">
        <v>4</v>
      </c>
      <c r="K17" s="30"/>
      <c r="L17" s="30">
        <v>103</v>
      </c>
      <c r="M17" s="30"/>
      <c r="N17" s="31">
        <f>D17+F17+H17+J17+L17</f>
        <v>475</v>
      </c>
      <c r="O17" s="31">
        <f>E17+G17+I17+K17+M17</f>
        <v>0</v>
      </c>
      <c r="P17" s="32"/>
      <c r="Q17" s="33"/>
      <c r="S17" s="27">
        <v>5</v>
      </c>
    </row>
    <row r="18" spans="1:19" ht="15">
      <c r="A18" s="20"/>
      <c r="B18" s="34">
        <v>17</v>
      </c>
      <c r="C18" s="29">
        <v>17</v>
      </c>
      <c r="D18" s="30">
        <v>152</v>
      </c>
      <c r="E18" s="30"/>
      <c r="F18" s="30">
        <v>434</v>
      </c>
      <c r="G18" s="30"/>
      <c r="H18" s="30">
        <v>14</v>
      </c>
      <c r="I18" s="30"/>
      <c r="J18" s="30">
        <v>5</v>
      </c>
      <c r="K18" s="30"/>
      <c r="L18" s="30">
        <v>160</v>
      </c>
      <c r="M18" s="30"/>
      <c r="N18" s="31">
        <f>D18+F18+H18+J18+L18</f>
        <v>765</v>
      </c>
      <c r="O18" s="31">
        <f>E18+G18+I18+K18+M18</f>
        <v>0</v>
      </c>
      <c r="P18" s="32"/>
      <c r="Q18" s="33"/>
      <c r="S18" s="27">
        <v>40</v>
      </c>
    </row>
    <row r="19" spans="1:19" ht="15">
      <c r="A19" s="20"/>
      <c r="B19" s="28">
        <v>18</v>
      </c>
      <c r="C19" s="29">
        <v>18</v>
      </c>
      <c r="D19" s="30">
        <v>168</v>
      </c>
      <c r="E19" s="30"/>
      <c r="F19" s="30">
        <v>474</v>
      </c>
      <c r="G19" s="30"/>
      <c r="H19" s="30">
        <v>15</v>
      </c>
      <c r="I19" s="30"/>
      <c r="J19" s="30">
        <v>14</v>
      </c>
      <c r="K19" s="30"/>
      <c r="L19" s="30">
        <v>196</v>
      </c>
      <c r="M19" s="30"/>
      <c r="N19" s="31">
        <f>D19+F19+H19+J19+L19</f>
        <v>867</v>
      </c>
      <c r="O19" s="31">
        <f>E19+G19+I19+K19+M19</f>
        <v>0</v>
      </c>
      <c r="P19" s="32"/>
      <c r="Q19" s="33"/>
      <c r="S19" s="27">
        <v>63</v>
      </c>
    </row>
    <row r="20" spans="1:19" s="35" customFormat="1" ht="15" customHeight="1">
      <c r="A20" s="20"/>
      <c r="B20" s="34">
        <v>19</v>
      </c>
      <c r="C20" s="29">
        <v>19</v>
      </c>
      <c r="D20" s="30">
        <v>97</v>
      </c>
      <c r="E20" s="30"/>
      <c r="F20" s="30">
        <v>259</v>
      </c>
      <c r="G20" s="30"/>
      <c r="H20" s="30">
        <v>10</v>
      </c>
      <c r="I20" s="30"/>
      <c r="J20" s="30">
        <v>15</v>
      </c>
      <c r="K20" s="30"/>
      <c r="L20" s="30">
        <v>75</v>
      </c>
      <c r="M20" s="30"/>
      <c r="N20" s="31">
        <f>D20+F20+H20+J20+L20</f>
        <v>456</v>
      </c>
      <c r="O20" s="31">
        <f>E20+G20+I20+K20+M20</f>
        <v>0</v>
      </c>
      <c r="P20" s="32"/>
      <c r="Q20" s="33"/>
      <c r="R20" s="7"/>
      <c r="S20" s="27">
        <v>9</v>
      </c>
    </row>
    <row r="21" spans="1:19" ht="15">
      <c r="A21" s="20"/>
      <c r="B21" s="28">
        <v>20</v>
      </c>
      <c r="C21" s="29">
        <v>20</v>
      </c>
      <c r="D21" s="30">
        <v>88</v>
      </c>
      <c r="E21" s="30"/>
      <c r="F21" s="30">
        <v>330</v>
      </c>
      <c r="G21" s="30"/>
      <c r="H21" s="30">
        <v>9</v>
      </c>
      <c r="I21" s="30"/>
      <c r="J21" s="30">
        <v>6</v>
      </c>
      <c r="K21" s="30"/>
      <c r="L21" s="30">
        <v>109</v>
      </c>
      <c r="M21" s="30"/>
      <c r="N21" s="31">
        <f>D21+F21+H21+J21+L21</f>
        <v>542</v>
      </c>
      <c r="O21" s="31">
        <f>E21+G21+I21+K21+M21</f>
        <v>0</v>
      </c>
      <c r="P21" s="32"/>
      <c r="Q21" s="33"/>
      <c r="R21" s="35"/>
      <c r="S21" s="27">
        <v>6</v>
      </c>
    </row>
    <row r="22" spans="1:19" ht="15">
      <c r="A22" s="20"/>
      <c r="B22" s="34">
        <v>21</v>
      </c>
      <c r="C22" s="29">
        <v>21</v>
      </c>
      <c r="D22" s="30">
        <v>166</v>
      </c>
      <c r="E22" s="30"/>
      <c r="F22" s="30">
        <v>417</v>
      </c>
      <c r="G22" s="30"/>
      <c r="H22" s="30">
        <v>8</v>
      </c>
      <c r="I22" s="30"/>
      <c r="J22" s="30">
        <v>6</v>
      </c>
      <c r="K22" s="30"/>
      <c r="L22" s="30">
        <v>181</v>
      </c>
      <c r="M22" s="30"/>
      <c r="N22" s="31">
        <f>D22+F22+H22+J22+L22</f>
        <v>778</v>
      </c>
      <c r="O22" s="31">
        <f>E22+G22+I22+K22+M22</f>
        <v>0</v>
      </c>
      <c r="P22" s="32"/>
      <c r="Q22" s="33"/>
      <c r="R22" s="35"/>
      <c r="S22" s="27">
        <v>19</v>
      </c>
    </row>
    <row r="23" spans="1:19" ht="15">
      <c r="A23" s="20"/>
      <c r="B23" s="28">
        <v>22</v>
      </c>
      <c r="C23" s="29">
        <v>22</v>
      </c>
      <c r="D23" s="30">
        <v>71</v>
      </c>
      <c r="E23" s="30"/>
      <c r="F23" s="30">
        <v>376</v>
      </c>
      <c r="G23" s="30"/>
      <c r="H23" s="30">
        <v>5</v>
      </c>
      <c r="I23" s="30"/>
      <c r="J23" s="30">
        <v>4</v>
      </c>
      <c r="K23" s="30"/>
      <c r="L23" s="30">
        <v>94</v>
      </c>
      <c r="M23" s="30"/>
      <c r="N23" s="31">
        <f>D23+F23+H23+J23+L23</f>
        <v>550</v>
      </c>
      <c r="O23" s="31">
        <f>E23+G23+I23+K23+M23</f>
        <v>0</v>
      </c>
      <c r="P23" s="32"/>
      <c r="Q23" s="33"/>
      <c r="S23" s="27">
        <v>10</v>
      </c>
    </row>
    <row r="24" spans="1:19" ht="15">
      <c r="A24" s="20"/>
      <c r="B24" s="34">
        <v>23</v>
      </c>
      <c r="C24" s="29">
        <v>23</v>
      </c>
      <c r="D24" s="30">
        <v>108</v>
      </c>
      <c r="E24" s="30"/>
      <c r="F24" s="30">
        <v>243</v>
      </c>
      <c r="G24" s="30"/>
      <c r="H24" s="30">
        <v>5</v>
      </c>
      <c r="I24" s="30"/>
      <c r="J24" s="30">
        <v>8</v>
      </c>
      <c r="K24" s="30"/>
      <c r="L24" s="30">
        <v>95</v>
      </c>
      <c r="M24" s="30"/>
      <c r="N24" s="31">
        <f>D24+F24+H24+J24+L24</f>
        <v>459</v>
      </c>
      <c r="O24" s="31">
        <f>E24+G24+I24+K24+M24</f>
        <v>0</v>
      </c>
      <c r="P24" s="32"/>
      <c r="Q24" s="33"/>
      <c r="S24" s="27">
        <v>7</v>
      </c>
    </row>
    <row r="25" spans="1:19" ht="15">
      <c r="A25" s="20"/>
      <c r="B25" s="28">
        <v>24</v>
      </c>
      <c r="C25" s="29">
        <v>24</v>
      </c>
      <c r="D25" s="30">
        <v>77</v>
      </c>
      <c r="E25" s="30"/>
      <c r="F25" s="30">
        <v>382</v>
      </c>
      <c r="G25" s="30"/>
      <c r="H25" s="30">
        <v>9</v>
      </c>
      <c r="I25" s="30"/>
      <c r="J25" s="30">
        <v>5</v>
      </c>
      <c r="K25" s="30"/>
      <c r="L25" s="30">
        <v>145</v>
      </c>
      <c r="M25" s="30"/>
      <c r="N25" s="31">
        <f>D25+F25+H25+J25+L25</f>
        <v>618</v>
      </c>
      <c r="O25" s="31">
        <f>E25+G25+I25+K25+M25</f>
        <v>0</v>
      </c>
      <c r="P25" s="32"/>
      <c r="Q25" s="33"/>
      <c r="R25" s="35"/>
      <c r="S25" s="27">
        <v>11</v>
      </c>
    </row>
    <row r="26" spans="1:19" ht="15">
      <c r="A26" s="20"/>
      <c r="B26" s="34">
        <v>25</v>
      </c>
      <c r="C26" s="29">
        <v>25</v>
      </c>
      <c r="D26" s="30">
        <v>91</v>
      </c>
      <c r="E26" s="30"/>
      <c r="F26" s="30">
        <v>332</v>
      </c>
      <c r="G26" s="30"/>
      <c r="H26" s="30">
        <v>13</v>
      </c>
      <c r="I26" s="30"/>
      <c r="J26" s="30">
        <v>5</v>
      </c>
      <c r="K26" s="30"/>
      <c r="L26" s="30">
        <v>115</v>
      </c>
      <c r="M26" s="30"/>
      <c r="N26" s="31">
        <f>D26+F26+H26+J26+L26</f>
        <v>556</v>
      </c>
      <c r="O26" s="31">
        <f>E26+G26+I26+K26+M26</f>
        <v>0</v>
      </c>
      <c r="P26" s="32"/>
      <c r="Q26" s="33"/>
      <c r="R26" s="35"/>
      <c r="S26" s="37">
        <v>21</v>
      </c>
    </row>
    <row r="27" spans="1:19" ht="15">
      <c r="A27" s="20"/>
      <c r="B27" s="28">
        <v>26</v>
      </c>
      <c r="C27" s="29">
        <v>26</v>
      </c>
      <c r="D27" s="30">
        <v>105</v>
      </c>
      <c r="E27" s="30"/>
      <c r="F27" s="30">
        <v>377</v>
      </c>
      <c r="G27" s="30"/>
      <c r="H27" s="30">
        <v>20</v>
      </c>
      <c r="I27" s="30"/>
      <c r="J27" s="30">
        <v>8</v>
      </c>
      <c r="K27" s="30"/>
      <c r="L27" s="30">
        <v>99</v>
      </c>
      <c r="M27" s="30"/>
      <c r="N27" s="31">
        <f>D27+F27+H27+J27+L27</f>
        <v>609</v>
      </c>
      <c r="O27" s="31">
        <f>E27+G27+I27+K27+M27</f>
        <v>0</v>
      </c>
      <c r="P27" s="32"/>
      <c r="Q27" s="33"/>
      <c r="S27" s="37">
        <v>19</v>
      </c>
    </row>
    <row r="28" spans="1:19" ht="15">
      <c r="A28" s="20"/>
      <c r="B28" s="34">
        <v>27</v>
      </c>
      <c r="C28" s="29">
        <v>27</v>
      </c>
      <c r="D28" s="30">
        <v>99</v>
      </c>
      <c r="E28" s="30"/>
      <c r="F28" s="30">
        <v>347</v>
      </c>
      <c r="G28" s="30"/>
      <c r="H28" s="30">
        <v>6</v>
      </c>
      <c r="I28" s="30"/>
      <c r="J28" s="30">
        <v>5</v>
      </c>
      <c r="K28" s="30"/>
      <c r="L28" s="30">
        <v>139</v>
      </c>
      <c r="M28" s="30"/>
      <c r="N28" s="31">
        <f>D28+F28+H28+J28+L28</f>
        <v>596</v>
      </c>
      <c r="O28" s="31">
        <f>E28+G28+I28+K28+M28</f>
        <v>0</v>
      </c>
      <c r="P28" s="32"/>
      <c r="Q28" s="33"/>
      <c r="S28" s="38">
        <v>12</v>
      </c>
    </row>
    <row r="29" spans="1:19" ht="15">
      <c r="A29" s="20"/>
      <c r="B29" s="28">
        <v>28</v>
      </c>
      <c r="C29" s="29">
        <v>28</v>
      </c>
      <c r="D29" s="30">
        <v>79</v>
      </c>
      <c r="E29" s="30"/>
      <c r="F29" s="30">
        <v>207</v>
      </c>
      <c r="G29" s="30"/>
      <c r="H29" s="30">
        <v>2</v>
      </c>
      <c r="I29" s="30"/>
      <c r="J29" s="30">
        <v>2</v>
      </c>
      <c r="K29" s="30"/>
      <c r="L29" s="30">
        <v>102</v>
      </c>
      <c r="M29" s="30"/>
      <c r="N29" s="31">
        <f>D29+F29+H29+J29+L29</f>
        <v>392</v>
      </c>
      <c r="O29" s="31">
        <f>E29+G29+I29+K29+M29</f>
        <v>0</v>
      </c>
      <c r="P29" s="32"/>
      <c r="Q29" s="33"/>
      <c r="S29" s="27">
        <v>7</v>
      </c>
    </row>
    <row r="30" spans="1:19" ht="15">
      <c r="A30" s="20"/>
      <c r="B30" s="34">
        <v>29</v>
      </c>
      <c r="C30" s="29">
        <v>29</v>
      </c>
      <c r="D30" s="30">
        <v>146</v>
      </c>
      <c r="E30" s="30"/>
      <c r="F30" s="30">
        <v>377</v>
      </c>
      <c r="G30" s="30"/>
      <c r="H30" s="30">
        <v>14</v>
      </c>
      <c r="I30" s="30"/>
      <c r="J30" s="30">
        <v>6</v>
      </c>
      <c r="K30" s="30"/>
      <c r="L30" s="30">
        <v>141</v>
      </c>
      <c r="M30" s="30"/>
      <c r="N30" s="31">
        <f>D30+F30+H30+J30+L30</f>
        <v>684</v>
      </c>
      <c r="O30" s="31">
        <f>E30+G30+I30+K30+M30</f>
        <v>0</v>
      </c>
      <c r="P30" s="32"/>
      <c r="Q30" s="33"/>
      <c r="S30" s="27">
        <v>11</v>
      </c>
    </row>
    <row r="31" spans="1:19" s="35" customFormat="1" ht="15">
      <c r="A31" s="20"/>
      <c r="B31" s="28">
        <v>30</v>
      </c>
      <c r="C31" s="29">
        <v>30</v>
      </c>
      <c r="D31" s="30">
        <v>109</v>
      </c>
      <c r="E31" s="30"/>
      <c r="F31" s="30">
        <v>294</v>
      </c>
      <c r="G31" s="30"/>
      <c r="H31" s="30">
        <v>21</v>
      </c>
      <c r="I31" s="30"/>
      <c r="J31" s="30">
        <v>10</v>
      </c>
      <c r="K31" s="30"/>
      <c r="L31" s="30">
        <v>121</v>
      </c>
      <c r="M31" s="30"/>
      <c r="N31" s="31">
        <f>D31+F31+H31+J31+L31</f>
        <v>555</v>
      </c>
      <c r="O31" s="31">
        <f>E31+G31+I31+K31+M31</f>
        <v>0</v>
      </c>
      <c r="P31" s="32"/>
      <c r="Q31" s="33"/>
      <c r="R31" s="7"/>
      <c r="S31" s="27">
        <v>20</v>
      </c>
    </row>
    <row r="32" spans="1:19" ht="15">
      <c r="A32" s="20"/>
      <c r="B32" s="34">
        <v>31</v>
      </c>
      <c r="C32" s="29">
        <v>31</v>
      </c>
      <c r="D32" s="30">
        <v>70</v>
      </c>
      <c r="E32" s="30"/>
      <c r="F32" s="30">
        <v>330</v>
      </c>
      <c r="G32" s="30"/>
      <c r="H32" s="30">
        <v>12</v>
      </c>
      <c r="I32" s="30"/>
      <c r="J32" s="30">
        <v>5</v>
      </c>
      <c r="K32" s="30"/>
      <c r="L32" s="30">
        <v>119</v>
      </c>
      <c r="M32" s="30"/>
      <c r="N32" s="31">
        <f>D32+F32+H32+J32+L32</f>
        <v>536</v>
      </c>
      <c r="O32" s="31">
        <f>E32+G32+I32+K32+M32</f>
        <v>0</v>
      </c>
      <c r="P32" s="32"/>
      <c r="Q32" s="33"/>
      <c r="S32" s="27">
        <v>9</v>
      </c>
    </row>
    <row r="33" spans="1:19" ht="15">
      <c r="A33" s="20"/>
      <c r="B33" s="28">
        <v>32</v>
      </c>
      <c r="C33" s="29">
        <v>32</v>
      </c>
      <c r="D33" s="30">
        <v>194</v>
      </c>
      <c r="E33" s="30"/>
      <c r="F33" s="30">
        <v>377</v>
      </c>
      <c r="G33" s="30"/>
      <c r="H33" s="30">
        <v>20</v>
      </c>
      <c r="I33" s="30"/>
      <c r="J33" s="30">
        <v>13</v>
      </c>
      <c r="K33" s="30"/>
      <c r="L33" s="30">
        <v>149</v>
      </c>
      <c r="M33" s="30"/>
      <c r="N33" s="31">
        <f>D33+F33+H33+J33+L33</f>
        <v>753</v>
      </c>
      <c r="O33" s="31">
        <f>E33+G33+I33+K33+M33</f>
        <v>0</v>
      </c>
      <c r="P33" s="32"/>
      <c r="Q33" s="33"/>
      <c r="S33" s="27">
        <v>22</v>
      </c>
    </row>
    <row r="34" spans="1:19" ht="15">
      <c r="A34" s="20"/>
      <c r="B34" s="34">
        <v>33</v>
      </c>
      <c r="C34" s="29">
        <v>33</v>
      </c>
      <c r="D34" s="30">
        <v>152</v>
      </c>
      <c r="E34" s="30"/>
      <c r="F34" s="30">
        <v>500</v>
      </c>
      <c r="G34" s="30"/>
      <c r="H34" s="30">
        <v>17</v>
      </c>
      <c r="I34" s="30"/>
      <c r="J34" s="30">
        <v>1</v>
      </c>
      <c r="K34" s="30"/>
      <c r="L34" s="30">
        <v>164</v>
      </c>
      <c r="M34" s="30"/>
      <c r="N34" s="31">
        <f>D34+F34+H34+J34+L34</f>
        <v>834</v>
      </c>
      <c r="O34" s="31">
        <f>E34+G34+I34+K34+M34</f>
        <v>0</v>
      </c>
      <c r="P34" s="32"/>
      <c r="Q34" s="33"/>
      <c r="S34" s="27">
        <v>9</v>
      </c>
    </row>
    <row r="35" spans="1:19" s="35" customFormat="1" ht="15">
      <c r="A35" s="20"/>
      <c r="B35" s="28">
        <v>34</v>
      </c>
      <c r="C35" s="29">
        <v>34</v>
      </c>
      <c r="D35" s="30">
        <v>236</v>
      </c>
      <c r="E35" s="30"/>
      <c r="F35" s="30">
        <v>627</v>
      </c>
      <c r="G35" s="30"/>
      <c r="H35" s="30">
        <v>8</v>
      </c>
      <c r="I35" s="30"/>
      <c r="J35" s="30">
        <v>18</v>
      </c>
      <c r="K35" s="30"/>
      <c r="L35" s="30">
        <v>228</v>
      </c>
      <c r="M35" s="30"/>
      <c r="N35" s="31">
        <f>D35+F35+H35+J35+L35</f>
        <v>1117</v>
      </c>
      <c r="O35" s="31">
        <f>E35+G35+I35+K35+M35</f>
        <v>0</v>
      </c>
      <c r="P35" s="32"/>
      <c r="Q35" s="33"/>
      <c r="R35" s="7"/>
      <c r="S35" s="27">
        <v>9</v>
      </c>
    </row>
    <row r="36" spans="1:19" ht="24" customHeight="1">
      <c r="A36" s="20"/>
      <c r="B36" s="39" t="s">
        <v>13</v>
      </c>
      <c r="C36" s="39"/>
      <c r="D36" s="40">
        <f>SUM(D2:D35)</f>
        <v>4834</v>
      </c>
      <c r="E36" s="40">
        <f>SUM(E2:E35)</f>
        <v>0</v>
      </c>
      <c r="F36" s="40">
        <f>SUM(F2:F35)</f>
        <v>12141</v>
      </c>
      <c r="G36" s="40">
        <f>SUM(G2:G35)</f>
        <v>0</v>
      </c>
      <c r="H36" s="40">
        <f>SUM(H2:H35)</f>
        <v>358</v>
      </c>
      <c r="I36" s="40">
        <f>SUM(I2:I35)</f>
        <v>0</v>
      </c>
      <c r="J36" s="40">
        <f>SUM(J2:J35)</f>
        <v>226</v>
      </c>
      <c r="K36" s="40">
        <f>SUM(K2:K35)</f>
        <v>0</v>
      </c>
      <c r="L36" s="40">
        <f>SUM(L2:L35)</f>
        <v>4508</v>
      </c>
      <c r="M36" s="40">
        <f>SUM(M2:M35)</f>
        <v>0</v>
      </c>
      <c r="N36" s="40">
        <f>SUM(N2:N35)</f>
        <v>22067</v>
      </c>
      <c r="O36" s="40">
        <f>SUM(O2:O35)</f>
        <v>0</v>
      </c>
      <c r="P36" s="40">
        <f>SUM(P2:P35)</f>
        <v>0</v>
      </c>
      <c r="Q36" s="41">
        <f>SUM(Q2:Q35)</f>
        <v>0</v>
      </c>
      <c r="R36" s="42"/>
      <c r="S36" s="43">
        <f>SUM(S2:S35)</f>
        <v>535</v>
      </c>
    </row>
    <row r="37" spans="1:17" ht="33.75" customHeight="1">
      <c r="A37" s="20"/>
      <c r="B37" s="44"/>
      <c r="C37" s="45"/>
      <c r="D37" s="46">
        <f>D36/N36</f>
        <v>0.2190601350432773</v>
      </c>
      <c r="E37" s="46"/>
      <c r="F37" s="46">
        <f>F36/N36</f>
        <v>0.5501880636244165</v>
      </c>
      <c r="G37" s="46"/>
      <c r="H37" s="46">
        <f>H36/N36</f>
        <v>0.016223319889427653</v>
      </c>
      <c r="I37" s="46"/>
      <c r="J37" s="47">
        <f>J36/N36</f>
        <v>0.010241537136901254</v>
      </c>
      <c r="K37" s="47"/>
      <c r="L37" s="47">
        <f>L36/N36</f>
        <v>0.20428694430597724</v>
      </c>
      <c r="M37" s="47"/>
      <c r="N37" s="48"/>
      <c r="O37" s="49">
        <f>N36+780</f>
        <v>22847</v>
      </c>
      <c r="P37" s="50"/>
      <c r="Q37" s="51"/>
    </row>
    <row r="38" spans="4:17" ht="13.5"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3"/>
      <c r="Q38" s="54"/>
    </row>
    <row r="39" spans="6:14" ht="17.25">
      <c r="F39" s="55"/>
      <c r="G39" s="55"/>
      <c r="N39" s="56"/>
    </row>
    <row r="40" spans="4:14" ht="13.5"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7"/>
    </row>
    <row r="41" spans="4:14" ht="15">
      <c r="D41" s="55"/>
      <c r="E41" s="55"/>
      <c r="F41" s="55"/>
      <c r="G41" s="58"/>
      <c r="H41" s="58"/>
      <c r="I41" s="55"/>
      <c r="J41" s="55"/>
      <c r="K41" s="55"/>
      <c r="L41" s="55"/>
      <c r="M41" s="55"/>
      <c r="N41" s="57"/>
    </row>
    <row r="43" spans="6:7" ht="13.5">
      <c r="F43" s="55"/>
      <c r="G43" s="55"/>
    </row>
    <row r="44" spans="4:13" ht="13.5">
      <c r="D44" s="59"/>
      <c r="E44" s="59"/>
      <c r="F44" s="55"/>
      <c r="G44" s="55"/>
      <c r="H44" s="59"/>
      <c r="I44" s="59"/>
      <c r="J44" s="59"/>
      <c r="K44" s="59"/>
      <c r="L44" s="59"/>
      <c r="M44" s="59"/>
    </row>
    <row r="46" spans="16:17" ht="13.5">
      <c r="P46" s="60">
        <f>N36+S36</f>
        <v>22602</v>
      </c>
      <c r="Q46" s="60"/>
    </row>
    <row r="47" spans="16:17" ht="13.5">
      <c r="P47" s="60"/>
      <c r="Q47" s="60"/>
    </row>
  </sheetData>
  <sheetProtection selectLockedCells="1" selectUnlockedCells="1"/>
  <mergeCells count="8">
    <mergeCell ref="A2:A37"/>
    <mergeCell ref="B36:C36"/>
    <mergeCell ref="D37:E37"/>
    <mergeCell ref="F37:G37"/>
    <mergeCell ref="H37:I37"/>
    <mergeCell ref="J37:K37"/>
    <mergeCell ref="L37:M37"/>
    <mergeCell ref="P46:Q47"/>
  </mergeCells>
  <printOptions horizontalCentered="1"/>
  <pageMargins left="0.4722222222222222" right="0.11805555555555555" top="0.43333333333333335" bottom="0.5902777777777778" header="0.5118055555555555" footer="0.5118055555555555"/>
  <pageSetup horizontalDpi="300" verticalDpi="300" orientation="landscape" paperSize="8" scale="7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1">
      <selection activeCell="S3" sqref="S3"/>
    </sheetView>
  </sheetViews>
  <sheetFormatPr defaultColWidth="9.140625" defaultRowHeight="12.75"/>
  <cols>
    <col min="1" max="1" width="5.28125" style="0" customWidth="1"/>
    <col min="2" max="2" width="28.28125" style="0" customWidth="1"/>
    <col min="3" max="36" width="4.7109375" style="0" customWidth="1"/>
    <col min="37" max="37" width="8.00390625" style="305" customWidth="1"/>
    <col min="38" max="38" width="3.28125" style="0" customWidth="1"/>
    <col min="39" max="39" width="10.28125" style="246" customWidth="1"/>
    <col min="40" max="40" width="14.85156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24" customHeight="1">
      <c r="C2" s="367" t="s">
        <v>193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3:39" ht="21.7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246" t="s">
        <v>115</v>
      </c>
    </row>
    <row r="4" spans="2:39" ht="18" customHeight="1">
      <c r="B4" s="309" t="s">
        <v>194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AM4" s="308">
        <v>1036</v>
      </c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195</v>
      </c>
      <c r="C8" s="328">
        <v>4</v>
      </c>
      <c r="D8" s="328">
        <v>4</v>
      </c>
      <c r="E8" s="328">
        <v>1</v>
      </c>
      <c r="F8" s="328">
        <v>4</v>
      </c>
      <c r="G8" s="328">
        <v>6</v>
      </c>
      <c r="H8" s="328">
        <v>6</v>
      </c>
      <c r="I8" s="328">
        <v>10</v>
      </c>
      <c r="J8" s="328">
        <v>3</v>
      </c>
      <c r="K8" s="328">
        <v>1</v>
      </c>
      <c r="L8" s="328">
        <v>4</v>
      </c>
      <c r="M8" s="328">
        <v>3</v>
      </c>
      <c r="N8" s="328">
        <v>0</v>
      </c>
      <c r="O8" s="328">
        <v>6</v>
      </c>
      <c r="P8" s="328">
        <v>28</v>
      </c>
      <c r="Q8" s="328">
        <v>20</v>
      </c>
      <c r="R8" s="328">
        <v>3</v>
      </c>
      <c r="S8" s="328">
        <v>1</v>
      </c>
      <c r="T8" s="328">
        <v>4</v>
      </c>
      <c r="U8" s="328">
        <v>4</v>
      </c>
      <c r="V8" s="328">
        <v>2</v>
      </c>
      <c r="W8" s="328">
        <v>10</v>
      </c>
      <c r="X8" s="328">
        <v>0</v>
      </c>
      <c r="Y8" s="328">
        <v>4</v>
      </c>
      <c r="Z8" s="328">
        <v>4</v>
      </c>
      <c r="AA8" s="328">
        <v>8</v>
      </c>
      <c r="AB8" s="328">
        <v>7</v>
      </c>
      <c r="AC8" s="328">
        <v>3</v>
      </c>
      <c r="AD8" s="328">
        <v>3</v>
      </c>
      <c r="AE8" s="328">
        <v>9</v>
      </c>
      <c r="AF8" s="328">
        <v>7</v>
      </c>
      <c r="AG8" s="328">
        <v>2</v>
      </c>
      <c r="AH8" s="328">
        <v>2</v>
      </c>
      <c r="AI8" s="328">
        <v>6</v>
      </c>
      <c r="AJ8" s="328">
        <v>4</v>
      </c>
      <c r="AK8" s="359">
        <f>SUM(C8:AJ8)</f>
        <v>183</v>
      </c>
      <c r="AM8" s="58">
        <f>AM$4+AK8</f>
        <v>1219</v>
      </c>
    </row>
    <row r="9" spans="1:39" ht="22.5" customHeight="1">
      <c r="A9" s="326">
        <v>2</v>
      </c>
      <c r="B9" s="360" t="s">
        <v>196</v>
      </c>
      <c r="C9" s="328">
        <v>1</v>
      </c>
      <c r="D9" s="328">
        <v>0</v>
      </c>
      <c r="E9" s="328">
        <v>0</v>
      </c>
      <c r="F9" s="328">
        <v>6</v>
      </c>
      <c r="G9" s="328">
        <v>4</v>
      </c>
      <c r="H9" s="328">
        <v>10</v>
      </c>
      <c r="I9" s="328">
        <v>4</v>
      </c>
      <c r="J9" s="328">
        <v>0</v>
      </c>
      <c r="K9" s="328">
        <v>1</v>
      </c>
      <c r="L9" s="328">
        <v>5</v>
      </c>
      <c r="M9" s="328">
        <v>2</v>
      </c>
      <c r="N9" s="328">
        <v>4</v>
      </c>
      <c r="O9" s="328">
        <v>6</v>
      </c>
      <c r="P9" s="328">
        <v>11</v>
      </c>
      <c r="Q9" s="328">
        <v>2</v>
      </c>
      <c r="R9" s="328">
        <v>6</v>
      </c>
      <c r="S9" s="328">
        <v>4</v>
      </c>
      <c r="T9" s="328">
        <v>16</v>
      </c>
      <c r="U9" s="328">
        <v>8</v>
      </c>
      <c r="V9" s="328">
        <v>4</v>
      </c>
      <c r="W9" s="328">
        <v>4</v>
      </c>
      <c r="X9" s="328">
        <v>0</v>
      </c>
      <c r="Y9" s="328">
        <v>25</v>
      </c>
      <c r="Z9" s="328">
        <v>1</v>
      </c>
      <c r="AA9" s="328">
        <v>6</v>
      </c>
      <c r="AB9" s="328">
        <v>5</v>
      </c>
      <c r="AC9" s="328">
        <v>4</v>
      </c>
      <c r="AD9" s="328">
        <v>0</v>
      </c>
      <c r="AE9" s="328">
        <v>1</v>
      </c>
      <c r="AF9" s="328">
        <v>9</v>
      </c>
      <c r="AG9" s="328">
        <v>3</v>
      </c>
      <c r="AH9" s="328">
        <v>7</v>
      </c>
      <c r="AI9" s="328">
        <v>2</v>
      </c>
      <c r="AJ9" s="328">
        <v>3</v>
      </c>
      <c r="AK9" s="359">
        <f>SUM(C9:AJ9)</f>
        <v>164</v>
      </c>
      <c r="AM9" s="58">
        <f>AM$4+AK9</f>
        <v>1200</v>
      </c>
    </row>
    <row r="10" spans="1:39" ht="22.5" customHeight="1">
      <c r="A10" s="326">
        <v>3</v>
      </c>
      <c r="B10" s="360" t="s">
        <v>197</v>
      </c>
      <c r="C10" s="328">
        <v>2</v>
      </c>
      <c r="D10" s="328">
        <v>0</v>
      </c>
      <c r="E10" s="328">
        <v>2</v>
      </c>
      <c r="F10" s="328">
        <v>4</v>
      </c>
      <c r="G10" s="328">
        <v>1</v>
      </c>
      <c r="H10" s="328">
        <v>0</v>
      </c>
      <c r="I10" s="328">
        <v>1</v>
      </c>
      <c r="J10" s="328">
        <v>2</v>
      </c>
      <c r="K10" s="328">
        <v>2</v>
      </c>
      <c r="L10" s="328">
        <v>6</v>
      </c>
      <c r="M10" s="328">
        <v>4</v>
      </c>
      <c r="N10" s="328">
        <v>2</v>
      </c>
      <c r="O10" s="328">
        <v>4</v>
      </c>
      <c r="P10" s="328">
        <v>24</v>
      </c>
      <c r="Q10" s="328">
        <v>4</v>
      </c>
      <c r="R10" s="328">
        <v>0</v>
      </c>
      <c r="S10" s="328">
        <v>1</v>
      </c>
      <c r="T10" s="328">
        <v>19</v>
      </c>
      <c r="U10" s="328">
        <v>4</v>
      </c>
      <c r="V10" s="328">
        <v>3</v>
      </c>
      <c r="W10" s="328">
        <v>6</v>
      </c>
      <c r="X10" s="328">
        <v>2</v>
      </c>
      <c r="Y10" s="328">
        <v>2</v>
      </c>
      <c r="Z10" s="328">
        <v>0</v>
      </c>
      <c r="AA10" s="328">
        <v>5</v>
      </c>
      <c r="AB10" s="328">
        <v>10</v>
      </c>
      <c r="AC10" s="328">
        <v>2</v>
      </c>
      <c r="AD10" s="328">
        <v>1</v>
      </c>
      <c r="AE10" s="328">
        <v>10</v>
      </c>
      <c r="AF10" s="328">
        <v>4</v>
      </c>
      <c r="AG10" s="328">
        <v>5</v>
      </c>
      <c r="AH10" s="328">
        <v>2</v>
      </c>
      <c r="AI10" s="328">
        <v>2</v>
      </c>
      <c r="AJ10" s="328">
        <v>3</v>
      </c>
      <c r="AK10" s="359">
        <f>SUM(C10:AJ10)</f>
        <v>139</v>
      </c>
      <c r="AM10" s="58">
        <f>AM$4+AK10</f>
        <v>1175</v>
      </c>
    </row>
    <row r="11" spans="1:39" ht="22.5" customHeight="1">
      <c r="A11" s="326">
        <v>4</v>
      </c>
      <c r="B11" s="360" t="s">
        <v>198</v>
      </c>
      <c r="C11" s="328">
        <v>0</v>
      </c>
      <c r="D11" s="328">
        <v>0</v>
      </c>
      <c r="E11" s="328">
        <v>2</v>
      </c>
      <c r="F11" s="328">
        <v>3</v>
      </c>
      <c r="G11" s="328">
        <v>2</v>
      </c>
      <c r="H11" s="328">
        <v>1</v>
      </c>
      <c r="I11" s="328">
        <v>32</v>
      </c>
      <c r="J11" s="368">
        <v>0</v>
      </c>
      <c r="K11" s="328">
        <v>2</v>
      </c>
      <c r="L11" s="328">
        <v>1</v>
      </c>
      <c r="M11" s="328">
        <v>11</v>
      </c>
      <c r="N11" s="328">
        <v>0</v>
      </c>
      <c r="O11" s="328">
        <v>2</v>
      </c>
      <c r="P11" s="328">
        <v>3</v>
      </c>
      <c r="Q11" s="328">
        <v>3</v>
      </c>
      <c r="R11" s="328">
        <v>1</v>
      </c>
      <c r="S11" s="328">
        <v>2</v>
      </c>
      <c r="T11" s="328">
        <v>4</v>
      </c>
      <c r="U11" s="328">
        <v>3</v>
      </c>
      <c r="V11" s="328">
        <v>2</v>
      </c>
      <c r="W11" s="328">
        <v>1</v>
      </c>
      <c r="X11" s="328">
        <v>0</v>
      </c>
      <c r="Y11" s="328">
        <v>1</v>
      </c>
      <c r="Z11" s="328">
        <v>1</v>
      </c>
      <c r="AA11" s="328">
        <v>0</v>
      </c>
      <c r="AB11" s="328">
        <v>0</v>
      </c>
      <c r="AC11" s="328">
        <v>2</v>
      </c>
      <c r="AD11" s="328">
        <v>0</v>
      </c>
      <c r="AE11" s="328">
        <v>1</v>
      </c>
      <c r="AF11" s="328">
        <v>0</v>
      </c>
      <c r="AG11" s="328">
        <v>0</v>
      </c>
      <c r="AH11" s="328">
        <v>1</v>
      </c>
      <c r="AI11" s="328">
        <v>0</v>
      </c>
      <c r="AJ11" s="328">
        <v>7</v>
      </c>
      <c r="AK11" s="359">
        <f>SUM(C11:AJ11)</f>
        <v>88</v>
      </c>
      <c r="AM11" s="58">
        <f>AM$4+AK11</f>
        <v>1124</v>
      </c>
    </row>
    <row r="12" spans="1:39" ht="22.5" customHeight="1">
      <c r="A12" s="326">
        <v>5</v>
      </c>
      <c r="B12" s="360" t="s">
        <v>199</v>
      </c>
      <c r="C12" s="328">
        <v>0</v>
      </c>
      <c r="D12" s="328">
        <v>0</v>
      </c>
      <c r="E12" s="328">
        <v>0</v>
      </c>
      <c r="F12" s="328">
        <v>1</v>
      </c>
      <c r="G12" s="328">
        <v>0</v>
      </c>
      <c r="H12" s="328">
        <v>0</v>
      </c>
      <c r="I12" s="328">
        <v>1</v>
      </c>
      <c r="J12" s="328">
        <v>0</v>
      </c>
      <c r="K12" s="328">
        <v>1</v>
      </c>
      <c r="L12" s="328">
        <v>0</v>
      </c>
      <c r="M12" s="328">
        <v>0</v>
      </c>
      <c r="N12" s="328">
        <v>0</v>
      </c>
      <c r="O12" s="328">
        <v>0</v>
      </c>
      <c r="P12" s="328">
        <v>1</v>
      </c>
      <c r="Q12" s="328">
        <v>0</v>
      </c>
      <c r="R12" s="328">
        <v>0</v>
      </c>
      <c r="S12" s="328">
        <v>3</v>
      </c>
      <c r="T12" s="328">
        <v>3</v>
      </c>
      <c r="U12" s="328">
        <v>0</v>
      </c>
      <c r="V12" s="328">
        <v>0</v>
      </c>
      <c r="W12" s="328">
        <v>0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2</v>
      </c>
      <c r="AE12" s="328">
        <v>0</v>
      </c>
      <c r="AF12" s="328">
        <v>0</v>
      </c>
      <c r="AG12" s="328">
        <v>0</v>
      </c>
      <c r="AH12" s="328">
        <v>0</v>
      </c>
      <c r="AI12" s="328">
        <v>0</v>
      </c>
      <c r="AJ12" s="328">
        <v>0</v>
      </c>
      <c r="AK12" s="359">
        <f>SUM(C12:AJ12)</f>
        <v>12</v>
      </c>
      <c r="AM12" s="58">
        <f>AM$4+AK12</f>
        <v>1048</v>
      </c>
    </row>
    <row r="13" spans="1:39" ht="22.5" customHeight="1">
      <c r="A13" s="326">
        <v>6</v>
      </c>
      <c r="B13" s="360" t="s">
        <v>200</v>
      </c>
      <c r="C13" s="328">
        <v>0</v>
      </c>
      <c r="D13" s="328">
        <v>0</v>
      </c>
      <c r="E13" s="328">
        <v>3</v>
      </c>
      <c r="F13" s="328">
        <v>2</v>
      </c>
      <c r="G13" s="328">
        <v>1</v>
      </c>
      <c r="H13" s="328">
        <v>7</v>
      </c>
      <c r="I13" s="328">
        <v>11</v>
      </c>
      <c r="J13" s="328">
        <v>0</v>
      </c>
      <c r="K13" s="328">
        <v>3</v>
      </c>
      <c r="L13" s="328">
        <v>6</v>
      </c>
      <c r="M13" s="328">
        <v>5</v>
      </c>
      <c r="N13" s="328">
        <v>3</v>
      </c>
      <c r="O13" s="328">
        <v>6</v>
      </c>
      <c r="P13" s="328">
        <v>7</v>
      </c>
      <c r="Q13" s="328">
        <v>4</v>
      </c>
      <c r="R13" s="328">
        <v>9</v>
      </c>
      <c r="S13" s="328">
        <v>1</v>
      </c>
      <c r="T13" s="328">
        <v>12</v>
      </c>
      <c r="U13" s="328">
        <v>4</v>
      </c>
      <c r="V13" s="328">
        <v>4</v>
      </c>
      <c r="W13" s="328">
        <v>10</v>
      </c>
      <c r="X13" s="328">
        <v>6</v>
      </c>
      <c r="Y13" s="328">
        <v>4</v>
      </c>
      <c r="Z13" s="328">
        <v>3</v>
      </c>
      <c r="AA13" s="328">
        <v>4</v>
      </c>
      <c r="AB13" s="328">
        <v>2</v>
      </c>
      <c r="AC13" s="328">
        <v>5</v>
      </c>
      <c r="AD13" s="328">
        <v>2</v>
      </c>
      <c r="AE13" s="328">
        <v>3</v>
      </c>
      <c r="AF13" s="328">
        <v>4</v>
      </c>
      <c r="AG13" s="328">
        <v>0</v>
      </c>
      <c r="AH13" s="328">
        <v>7</v>
      </c>
      <c r="AI13" s="328">
        <v>12</v>
      </c>
      <c r="AJ13" s="328">
        <v>9</v>
      </c>
      <c r="AK13" s="359">
        <f>SUM(C13:AJ13)</f>
        <v>159</v>
      </c>
      <c r="AM13" s="58">
        <f>AM$4+AK13</f>
        <v>1195</v>
      </c>
    </row>
    <row r="14" spans="1:39" ht="22.5" customHeight="1">
      <c r="A14" s="326">
        <v>7</v>
      </c>
      <c r="B14" s="360" t="s">
        <v>201</v>
      </c>
      <c r="C14" s="328">
        <v>0</v>
      </c>
      <c r="D14" s="328">
        <v>1</v>
      </c>
      <c r="E14" s="328">
        <v>1</v>
      </c>
      <c r="F14" s="328">
        <v>2</v>
      </c>
      <c r="G14" s="328">
        <v>0</v>
      </c>
      <c r="H14" s="328">
        <v>0</v>
      </c>
      <c r="I14" s="328">
        <v>0</v>
      </c>
      <c r="J14" s="369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4</v>
      </c>
      <c r="P14" s="328">
        <v>0</v>
      </c>
      <c r="Q14" s="328">
        <v>0</v>
      </c>
      <c r="R14" s="328">
        <v>1</v>
      </c>
      <c r="S14" s="328">
        <v>2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1</v>
      </c>
      <c r="Z14" s="328">
        <v>0</v>
      </c>
      <c r="AA14" s="328">
        <v>1</v>
      </c>
      <c r="AB14" s="328">
        <v>0</v>
      </c>
      <c r="AC14" s="328">
        <v>0</v>
      </c>
      <c r="AD14" s="328">
        <v>0</v>
      </c>
      <c r="AE14" s="328">
        <v>0</v>
      </c>
      <c r="AF14" s="328">
        <v>1</v>
      </c>
      <c r="AG14" s="328">
        <v>0</v>
      </c>
      <c r="AH14" s="328">
        <v>0</v>
      </c>
      <c r="AI14" s="328">
        <v>1</v>
      </c>
      <c r="AJ14" s="328">
        <v>0</v>
      </c>
      <c r="AK14" s="359">
        <f>SUM(C14:AJ14)</f>
        <v>15</v>
      </c>
      <c r="AM14" s="58">
        <f>AM$4+AK14</f>
        <v>1051</v>
      </c>
    </row>
    <row r="15" spans="1:39" ht="22.5" customHeight="1">
      <c r="A15" s="326">
        <v>8</v>
      </c>
      <c r="B15" s="360" t="s">
        <v>202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1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6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7</v>
      </c>
      <c r="AM15" s="58">
        <f>AM$4+AK15</f>
        <v>1043</v>
      </c>
    </row>
    <row r="16" spans="1:39" ht="22.5" customHeight="1">
      <c r="A16" s="326">
        <v>9</v>
      </c>
      <c r="B16" s="360" t="s">
        <v>203</v>
      </c>
      <c r="C16" s="328">
        <v>0</v>
      </c>
      <c r="D16" s="328">
        <v>0</v>
      </c>
      <c r="E16" s="328">
        <v>0</v>
      </c>
      <c r="F16" s="328">
        <v>5</v>
      </c>
      <c r="G16" s="328">
        <v>0</v>
      </c>
      <c r="H16" s="328">
        <v>1</v>
      </c>
      <c r="I16" s="328">
        <v>2</v>
      </c>
      <c r="J16" s="328">
        <v>0</v>
      </c>
      <c r="K16" s="328">
        <v>2</v>
      </c>
      <c r="L16" s="328">
        <v>1</v>
      </c>
      <c r="M16" s="328">
        <v>0</v>
      </c>
      <c r="N16" s="328">
        <v>1</v>
      </c>
      <c r="O16" s="328">
        <v>0</v>
      </c>
      <c r="P16" s="328">
        <v>14</v>
      </c>
      <c r="Q16" s="328">
        <v>1</v>
      </c>
      <c r="R16" s="328">
        <v>1</v>
      </c>
      <c r="S16" s="328">
        <v>2</v>
      </c>
      <c r="T16" s="328">
        <v>0</v>
      </c>
      <c r="U16" s="328">
        <v>0</v>
      </c>
      <c r="V16" s="328">
        <v>4</v>
      </c>
      <c r="W16" s="328">
        <v>1</v>
      </c>
      <c r="X16" s="328">
        <v>3</v>
      </c>
      <c r="Y16" s="328">
        <v>0</v>
      </c>
      <c r="Z16" s="328">
        <v>0</v>
      </c>
      <c r="AA16" s="328">
        <v>0</v>
      </c>
      <c r="AB16" s="328">
        <v>0</v>
      </c>
      <c r="AC16" s="328">
        <v>2</v>
      </c>
      <c r="AD16" s="328">
        <v>0</v>
      </c>
      <c r="AE16" s="328">
        <v>0</v>
      </c>
      <c r="AF16" s="328">
        <v>0</v>
      </c>
      <c r="AG16" s="328">
        <v>0</v>
      </c>
      <c r="AH16" s="328">
        <v>1</v>
      </c>
      <c r="AI16" s="328">
        <v>0</v>
      </c>
      <c r="AJ16" s="328">
        <v>2</v>
      </c>
      <c r="AK16" s="359">
        <f>SUM(C16:AJ16)</f>
        <v>43</v>
      </c>
      <c r="AM16" s="58">
        <f>AM$4+AK16</f>
        <v>1079</v>
      </c>
    </row>
    <row r="17" spans="1:39" ht="22.5" customHeight="1">
      <c r="A17" s="326">
        <v>10</v>
      </c>
      <c r="B17" s="360" t="s">
        <v>204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1</v>
      </c>
      <c r="I17" s="328">
        <v>3</v>
      </c>
      <c r="J17" s="328">
        <v>0</v>
      </c>
      <c r="K17" s="328">
        <v>0</v>
      </c>
      <c r="L17" s="328">
        <v>0</v>
      </c>
      <c r="M17" s="328">
        <v>0</v>
      </c>
      <c r="N17" s="328">
        <v>1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1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6</v>
      </c>
      <c r="AM17" s="58">
        <f>AM$4+AK17</f>
        <v>1042</v>
      </c>
    </row>
    <row r="18" spans="1:39" ht="22.5" customHeight="1">
      <c r="A18" s="326">
        <v>11</v>
      </c>
      <c r="B18" s="360" t="s">
        <v>205</v>
      </c>
      <c r="C18" s="328">
        <v>2</v>
      </c>
      <c r="D18" s="328">
        <v>4</v>
      </c>
      <c r="E18" s="328">
        <v>25</v>
      </c>
      <c r="F18" s="328">
        <v>1</v>
      </c>
      <c r="G18" s="328">
        <v>2</v>
      </c>
      <c r="H18" s="328">
        <v>0</v>
      </c>
      <c r="I18" s="328">
        <v>1</v>
      </c>
      <c r="J18" s="328">
        <v>0</v>
      </c>
      <c r="K18" s="328">
        <v>0</v>
      </c>
      <c r="L18" s="328">
        <v>0</v>
      </c>
      <c r="M18" s="328">
        <v>0</v>
      </c>
      <c r="N18" s="328">
        <v>3</v>
      </c>
      <c r="O18" s="328">
        <v>3</v>
      </c>
      <c r="P18" s="328">
        <v>1</v>
      </c>
      <c r="Q18" s="328">
        <v>0</v>
      </c>
      <c r="R18" s="328">
        <v>3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2</v>
      </c>
      <c r="AD18" s="328">
        <v>0</v>
      </c>
      <c r="AE18" s="328">
        <v>0</v>
      </c>
      <c r="AF18" s="328">
        <v>1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48</v>
      </c>
      <c r="AM18" s="58">
        <f>AM$4+AK18</f>
        <v>1084</v>
      </c>
    </row>
    <row r="19" spans="1:39" ht="22.5" customHeight="1">
      <c r="A19" s="326">
        <v>12</v>
      </c>
      <c r="B19" s="360" t="s">
        <v>206</v>
      </c>
      <c r="C19" s="328">
        <v>0</v>
      </c>
      <c r="D19" s="328">
        <v>0</v>
      </c>
      <c r="E19" s="328">
        <v>0</v>
      </c>
      <c r="F19" s="328">
        <v>2</v>
      </c>
      <c r="G19" s="328">
        <v>0</v>
      </c>
      <c r="H19" s="328">
        <v>0</v>
      </c>
      <c r="I19" s="328">
        <v>1</v>
      </c>
      <c r="J19" s="328">
        <v>1</v>
      </c>
      <c r="K19" s="328">
        <v>0</v>
      </c>
      <c r="L19" s="328">
        <v>0</v>
      </c>
      <c r="M19" s="328">
        <v>0</v>
      </c>
      <c r="N19" s="328">
        <v>1</v>
      </c>
      <c r="O19" s="328">
        <v>0</v>
      </c>
      <c r="P19" s="328">
        <v>0</v>
      </c>
      <c r="Q19" s="328">
        <v>0</v>
      </c>
      <c r="R19" s="328">
        <v>1</v>
      </c>
      <c r="S19" s="328">
        <v>0</v>
      </c>
      <c r="T19" s="328">
        <v>0</v>
      </c>
      <c r="U19" s="328">
        <v>1</v>
      </c>
      <c r="V19" s="328">
        <v>0</v>
      </c>
      <c r="W19" s="328">
        <v>0</v>
      </c>
      <c r="X19" s="328">
        <v>2</v>
      </c>
      <c r="Y19" s="328">
        <v>0</v>
      </c>
      <c r="Z19" s="328">
        <v>0</v>
      </c>
      <c r="AA19" s="328">
        <v>0</v>
      </c>
      <c r="AB19" s="328">
        <v>0</v>
      </c>
      <c r="AC19" s="328">
        <v>2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5</v>
      </c>
      <c r="AJ19" s="328">
        <v>0</v>
      </c>
      <c r="AK19" s="359">
        <f>SUM(C19:AJ19)</f>
        <v>16</v>
      </c>
      <c r="AM19" s="58">
        <f>AM$4+AK19</f>
        <v>1052</v>
      </c>
    </row>
    <row r="20" spans="1:39" ht="22.5" customHeight="1">
      <c r="A20" s="326">
        <v>13</v>
      </c>
      <c r="B20" s="360" t="s">
        <v>207</v>
      </c>
      <c r="C20" s="328">
        <v>0</v>
      </c>
      <c r="D20" s="328">
        <v>0</v>
      </c>
      <c r="E20" s="328">
        <v>1</v>
      </c>
      <c r="F20" s="328">
        <v>1</v>
      </c>
      <c r="G20" s="328">
        <v>0</v>
      </c>
      <c r="H20" s="328">
        <v>1</v>
      </c>
      <c r="I20" s="328">
        <v>0</v>
      </c>
      <c r="J20" s="328">
        <v>1</v>
      </c>
      <c r="K20" s="328">
        <v>0</v>
      </c>
      <c r="L20" s="328">
        <v>0</v>
      </c>
      <c r="M20" s="328">
        <v>0</v>
      </c>
      <c r="N20" s="328">
        <v>1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1</v>
      </c>
      <c r="AB20" s="328">
        <v>0</v>
      </c>
      <c r="AC20" s="328">
        <v>0</v>
      </c>
      <c r="AD20" s="328">
        <v>6</v>
      </c>
      <c r="AE20" s="328">
        <v>0</v>
      </c>
      <c r="AF20" s="328">
        <v>0</v>
      </c>
      <c r="AG20" s="328">
        <v>0</v>
      </c>
      <c r="AH20" s="328">
        <v>0</v>
      </c>
      <c r="AI20" s="328">
        <v>0</v>
      </c>
      <c r="AJ20" s="328">
        <v>0</v>
      </c>
      <c r="AK20" s="359">
        <f>SUM(C20:AJ20)</f>
        <v>12</v>
      </c>
      <c r="AM20" s="58">
        <f>AM$4+AK20</f>
        <v>1048</v>
      </c>
    </row>
    <row r="21" spans="1:39" ht="22.5" customHeight="1">
      <c r="A21" s="326">
        <v>14</v>
      </c>
      <c r="B21" s="360" t="s">
        <v>208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1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0</v>
      </c>
      <c r="AJ21" s="328">
        <v>0</v>
      </c>
      <c r="AK21" s="359">
        <f>SUM(C21:AJ21)</f>
        <v>1</v>
      </c>
      <c r="AM21" s="58">
        <f>AM$4+AK21</f>
        <v>1037</v>
      </c>
    </row>
    <row r="22" spans="1:39" ht="22.5" customHeight="1">
      <c r="A22" s="326">
        <v>15</v>
      </c>
      <c r="B22" s="360" t="s">
        <v>209</v>
      </c>
      <c r="C22" s="328">
        <v>1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4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1</v>
      </c>
      <c r="AB22" s="328">
        <v>0</v>
      </c>
      <c r="AC22" s="328">
        <v>0</v>
      </c>
      <c r="AD22" s="328">
        <v>3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9</v>
      </c>
      <c r="AM22" s="58">
        <f>AM$4+AK22</f>
        <v>1045</v>
      </c>
    </row>
    <row r="23" spans="1:39" ht="22.5" customHeight="1">
      <c r="A23" s="326">
        <v>16</v>
      </c>
      <c r="B23" s="360" t="s">
        <v>210</v>
      </c>
      <c r="C23" s="328">
        <v>3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0</v>
      </c>
      <c r="AD23" s="328">
        <v>0</v>
      </c>
      <c r="AE23" s="310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3</v>
      </c>
      <c r="AM23" s="58">
        <f>AM$4+AK23</f>
        <v>1039</v>
      </c>
    </row>
    <row r="24" spans="1:39" ht="22.5" customHeight="1">
      <c r="A24" s="326">
        <v>17</v>
      </c>
      <c r="B24" s="360" t="s">
        <v>211</v>
      </c>
      <c r="C24" s="328">
        <v>0</v>
      </c>
      <c r="D24" s="328">
        <v>0</v>
      </c>
      <c r="E24" s="328">
        <v>0</v>
      </c>
      <c r="F24" s="328">
        <v>2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1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1</v>
      </c>
      <c r="Y24" s="328">
        <v>0</v>
      </c>
      <c r="Z24" s="328">
        <v>0</v>
      </c>
      <c r="AA24" s="328">
        <v>0</v>
      </c>
      <c r="AB24" s="328">
        <v>0</v>
      </c>
      <c r="AC24" s="328">
        <v>0</v>
      </c>
      <c r="AD24" s="328">
        <v>0</v>
      </c>
      <c r="AE24" s="369">
        <v>0</v>
      </c>
      <c r="AF24" s="328">
        <v>1</v>
      </c>
      <c r="AG24" s="328">
        <v>0</v>
      </c>
      <c r="AH24" s="328">
        <v>0</v>
      </c>
      <c r="AI24" s="328">
        <v>1</v>
      </c>
      <c r="AJ24" s="328">
        <v>0</v>
      </c>
      <c r="AK24" s="359">
        <f>SUM(C24:AJ24)</f>
        <v>6</v>
      </c>
      <c r="AM24" s="58">
        <f>AM$4+AK24</f>
        <v>1042</v>
      </c>
    </row>
    <row r="25" spans="1:39" ht="22.5" customHeight="1">
      <c r="A25" s="326">
        <v>18</v>
      </c>
      <c r="B25" s="360" t="s">
        <v>212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7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0</v>
      </c>
      <c r="AI25" s="328">
        <v>0</v>
      </c>
      <c r="AJ25" s="328">
        <v>1</v>
      </c>
      <c r="AK25" s="359">
        <f>SUM(C25:AJ25)</f>
        <v>8</v>
      </c>
      <c r="AM25" s="58">
        <f>AM$4+AK25</f>
        <v>1044</v>
      </c>
    </row>
    <row r="26" spans="1:39" ht="22.5" customHeight="1">
      <c r="A26" s="326">
        <v>19</v>
      </c>
      <c r="B26" s="360" t="s">
        <v>213</v>
      </c>
      <c r="C26" s="328">
        <v>9</v>
      </c>
      <c r="D26" s="328">
        <v>0</v>
      </c>
      <c r="E26" s="328">
        <v>1</v>
      </c>
      <c r="F26" s="328">
        <v>0</v>
      </c>
      <c r="G26" s="328">
        <v>5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3</v>
      </c>
      <c r="P26" s="328">
        <v>1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28">
        <v>0</v>
      </c>
      <c r="AA26" s="328">
        <v>0</v>
      </c>
      <c r="AB26" s="328">
        <v>0</v>
      </c>
      <c r="AC26" s="328">
        <v>0</v>
      </c>
      <c r="AD26" s="328">
        <v>0</v>
      </c>
      <c r="AE26" s="328">
        <v>2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59">
        <f>SUM(C26:AJ26)</f>
        <v>21</v>
      </c>
      <c r="AM26" s="58">
        <f>AM$4+AK26</f>
        <v>1057</v>
      </c>
    </row>
    <row r="27" spans="1:39" ht="22.5" customHeight="1">
      <c r="A27" s="326">
        <v>20</v>
      </c>
      <c r="B27" s="360" t="s">
        <v>214</v>
      </c>
      <c r="C27" s="328">
        <v>0</v>
      </c>
      <c r="D27" s="328">
        <v>0</v>
      </c>
      <c r="E27" s="328">
        <v>0</v>
      </c>
      <c r="F27" s="328">
        <v>9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2</v>
      </c>
      <c r="V27" s="328">
        <v>0</v>
      </c>
      <c r="W27" s="328">
        <v>0</v>
      </c>
      <c r="X27" s="328">
        <v>0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2</v>
      </c>
      <c r="AJ27" s="328">
        <v>0</v>
      </c>
      <c r="AK27" s="359">
        <f>SUM(C27:AJ27)</f>
        <v>13</v>
      </c>
      <c r="AM27" s="58">
        <f>AM$4+AK27</f>
        <v>1049</v>
      </c>
    </row>
    <row r="28" spans="1:39" ht="22.5" customHeight="1">
      <c r="A28" s="326">
        <v>21</v>
      </c>
      <c r="B28" s="360" t="s">
        <v>215</v>
      </c>
      <c r="C28" s="328">
        <v>5</v>
      </c>
      <c r="D28" s="328">
        <v>1</v>
      </c>
      <c r="E28" s="328">
        <v>0</v>
      </c>
      <c r="F28" s="328">
        <v>1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2</v>
      </c>
      <c r="Z28" s="328">
        <v>0</v>
      </c>
      <c r="AA28" s="328">
        <v>0</v>
      </c>
      <c r="AB28" s="328">
        <v>1</v>
      </c>
      <c r="AC28" s="328">
        <v>0</v>
      </c>
      <c r="AD28" s="328">
        <v>0</v>
      </c>
      <c r="AE28" s="328">
        <v>0</v>
      </c>
      <c r="AF28" s="328">
        <v>0</v>
      </c>
      <c r="AG28" s="328">
        <v>0</v>
      </c>
      <c r="AH28" s="328">
        <v>0</v>
      </c>
      <c r="AI28" s="328">
        <v>0</v>
      </c>
      <c r="AJ28" s="328">
        <v>0</v>
      </c>
      <c r="AK28" s="359">
        <f>SUM(C28:AJ28)</f>
        <v>10</v>
      </c>
      <c r="AM28" s="58">
        <f>AM$4+AK28</f>
        <v>1046</v>
      </c>
    </row>
    <row r="29" spans="1:39" ht="22.5" customHeight="1">
      <c r="A29" s="326">
        <v>22</v>
      </c>
      <c r="B29" s="360" t="s">
        <v>216</v>
      </c>
      <c r="C29" s="328">
        <v>2</v>
      </c>
      <c r="D29" s="328">
        <v>1</v>
      </c>
      <c r="E29" s="328">
        <v>4</v>
      </c>
      <c r="F29" s="328">
        <v>5</v>
      </c>
      <c r="G29" s="328">
        <v>1</v>
      </c>
      <c r="H29" s="328">
        <v>1</v>
      </c>
      <c r="I29" s="328">
        <v>0</v>
      </c>
      <c r="J29" s="328">
        <v>0</v>
      </c>
      <c r="K29" s="328">
        <v>2</v>
      </c>
      <c r="L29" s="328">
        <v>0</v>
      </c>
      <c r="M29" s="328">
        <v>0</v>
      </c>
      <c r="N29" s="328">
        <v>0</v>
      </c>
      <c r="O29" s="328">
        <v>9</v>
      </c>
      <c r="P29" s="328">
        <v>0</v>
      </c>
      <c r="Q29" s="328">
        <v>1</v>
      </c>
      <c r="R29" s="328">
        <v>0</v>
      </c>
      <c r="S29" s="328">
        <v>1</v>
      </c>
      <c r="T29" s="328">
        <v>0</v>
      </c>
      <c r="U29" s="328">
        <v>0</v>
      </c>
      <c r="V29" s="328">
        <v>0</v>
      </c>
      <c r="W29" s="328">
        <v>0</v>
      </c>
      <c r="X29" s="328">
        <v>0</v>
      </c>
      <c r="Y29" s="328">
        <v>1</v>
      </c>
      <c r="Z29" s="328">
        <v>0</v>
      </c>
      <c r="AA29" s="328">
        <v>0</v>
      </c>
      <c r="AB29" s="328">
        <v>5</v>
      </c>
      <c r="AC29" s="328">
        <v>0</v>
      </c>
      <c r="AD29" s="328">
        <v>0</v>
      </c>
      <c r="AE29" s="328">
        <v>1</v>
      </c>
      <c r="AF29" s="328">
        <v>0</v>
      </c>
      <c r="AG29" s="328">
        <v>2</v>
      </c>
      <c r="AH29" s="328">
        <v>0</v>
      </c>
      <c r="AI29" s="328">
        <v>1</v>
      </c>
      <c r="AJ29" s="328">
        <v>0</v>
      </c>
      <c r="AK29" s="359">
        <f>SUM(C29:AJ29)</f>
        <v>37</v>
      </c>
      <c r="AM29" s="58">
        <f>AM$4+AK29</f>
        <v>1073</v>
      </c>
    </row>
    <row r="30" spans="1:39" ht="22.5" customHeight="1">
      <c r="A30" s="326">
        <v>23</v>
      </c>
      <c r="B30" s="360" t="s">
        <v>217</v>
      </c>
      <c r="C30" s="328">
        <v>3</v>
      </c>
      <c r="D30" s="328">
        <v>1</v>
      </c>
      <c r="E30" s="328">
        <v>0</v>
      </c>
      <c r="F30" s="328"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2</v>
      </c>
      <c r="S30" s="328">
        <v>0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1</v>
      </c>
      <c r="AA30" s="328">
        <v>0</v>
      </c>
      <c r="AB30" s="328">
        <v>0</v>
      </c>
      <c r="AC30" s="328">
        <v>0</v>
      </c>
      <c r="AD30" s="328">
        <v>0</v>
      </c>
      <c r="AE30" s="328">
        <v>0</v>
      </c>
      <c r="AF30" s="328">
        <v>0</v>
      </c>
      <c r="AG30" s="328">
        <v>0</v>
      </c>
      <c r="AH30" s="328">
        <v>0</v>
      </c>
      <c r="AI30" s="328">
        <v>0</v>
      </c>
      <c r="AJ30" s="328">
        <v>0</v>
      </c>
      <c r="AK30" s="359">
        <f>SUM(C30:AJ30)</f>
        <v>7</v>
      </c>
      <c r="AM30" s="58">
        <f>AM$4+AK30</f>
        <v>1043</v>
      </c>
    </row>
    <row r="31" spans="1:39" ht="22.5" customHeight="1">
      <c r="A31" s="326">
        <v>24</v>
      </c>
      <c r="B31" s="360" t="s">
        <v>218</v>
      </c>
      <c r="C31" s="328">
        <v>0</v>
      </c>
      <c r="D31" s="328">
        <v>1</v>
      </c>
      <c r="E31" s="328">
        <v>1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1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328">
        <v>0</v>
      </c>
      <c r="T31" s="328">
        <v>16</v>
      </c>
      <c r="U31" s="328">
        <v>0</v>
      </c>
      <c r="V31" s="328">
        <v>1</v>
      </c>
      <c r="W31" s="328">
        <v>0</v>
      </c>
      <c r="X31" s="328">
        <v>0</v>
      </c>
      <c r="Y31" s="328">
        <v>0</v>
      </c>
      <c r="Z31" s="328">
        <v>0</v>
      </c>
      <c r="AA31" s="328">
        <v>0</v>
      </c>
      <c r="AB31" s="328">
        <v>0</v>
      </c>
      <c r="AC31" s="328">
        <v>0</v>
      </c>
      <c r="AD31" s="328">
        <v>0</v>
      </c>
      <c r="AE31" s="328">
        <v>0</v>
      </c>
      <c r="AF31" s="328">
        <v>0</v>
      </c>
      <c r="AG31" s="328">
        <v>0</v>
      </c>
      <c r="AH31" s="328">
        <v>0</v>
      </c>
      <c r="AI31" s="328">
        <v>0</v>
      </c>
      <c r="AJ31" s="328">
        <v>0</v>
      </c>
      <c r="AK31" s="359">
        <f>SUM(C31:AJ31)</f>
        <v>20</v>
      </c>
      <c r="AM31" s="58">
        <f>AM$4+AK31</f>
        <v>1056</v>
      </c>
    </row>
    <row r="32" spans="1:38" ht="15">
      <c r="A32" s="246"/>
      <c r="B32" s="361" t="s">
        <v>29</v>
      </c>
      <c r="C32" s="362">
        <f>SUM(C8:C31)</f>
        <v>32</v>
      </c>
      <c r="D32" s="362">
        <f>SUM(D8:D31)</f>
        <v>13</v>
      </c>
      <c r="E32" s="362">
        <f>SUM(E8:E31)</f>
        <v>41</v>
      </c>
      <c r="F32" s="362">
        <f>SUM(F8:F31)</f>
        <v>48</v>
      </c>
      <c r="G32" s="362">
        <f>SUM(G8:G31)</f>
        <v>22</v>
      </c>
      <c r="H32" s="362">
        <f>SUM(H8:H31)</f>
        <v>28</v>
      </c>
      <c r="I32" s="362">
        <f>SUM(I8:I31)</f>
        <v>66</v>
      </c>
      <c r="J32" s="362">
        <f>SUM(J8:J31)</f>
        <v>7</v>
      </c>
      <c r="K32" s="362">
        <f>SUM(K8:K31)</f>
        <v>15</v>
      </c>
      <c r="L32" s="362">
        <f>SUM(L8:L31)</f>
        <v>27</v>
      </c>
      <c r="M32" s="362">
        <f>SUM(M8:M31)</f>
        <v>27</v>
      </c>
      <c r="N32" s="362">
        <f>SUM(N8:N31)</f>
        <v>24</v>
      </c>
      <c r="O32" s="362">
        <f>SUM(O8:O31)</f>
        <v>43</v>
      </c>
      <c r="P32" s="362">
        <f>SUM(P8:P31)</f>
        <v>90</v>
      </c>
      <c r="Q32" s="362">
        <f>SUM(Q8:Q31)</f>
        <v>35</v>
      </c>
      <c r="R32" s="362">
        <f>SUM(R8:R31)</f>
        <v>27</v>
      </c>
      <c r="S32" s="362">
        <f>SUM(S8:S31)</f>
        <v>23</v>
      </c>
      <c r="T32" s="362">
        <f>SUM(T8:T31)</f>
        <v>74</v>
      </c>
      <c r="U32" s="362">
        <f>SUM(U8:U31)</f>
        <v>26</v>
      </c>
      <c r="V32" s="362">
        <f>SUM(V8:V31)</f>
        <v>20</v>
      </c>
      <c r="W32" s="362">
        <f>SUM(W8:W31)</f>
        <v>32</v>
      </c>
      <c r="X32" s="362">
        <f>SUM(X8:X31)</f>
        <v>15</v>
      </c>
      <c r="Y32" s="362">
        <f>SUM(Y8:Y31)</f>
        <v>40</v>
      </c>
      <c r="Z32" s="362">
        <f>SUM(Z8:Z31)</f>
        <v>10</v>
      </c>
      <c r="AA32" s="362">
        <f>SUM(AA8:AA31)</f>
        <v>26</v>
      </c>
      <c r="AB32" s="362">
        <f>SUM(AB8:AB31)</f>
        <v>30</v>
      </c>
      <c r="AC32" s="362">
        <f>SUM(AC8:AC31)</f>
        <v>22</v>
      </c>
      <c r="AD32" s="362">
        <f>SUM(AD8:AD31)</f>
        <v>17</v>
      </c>
      <c r="AE32" s="362">
        <f>SUM(AE8:AE31)</f>
        <v>27</v>
      </c>
      <c r="AF32" s="362">
        <f>SUM(AF8:AF31)</f>
        <v>27</v>
      </c>
      <c r="AG32" s="362">
        <f>SUM(AG8:AG31)</f>
        <v>12</v>
      </c>
      <c r="AH32" s="362">
        <f>SUM(AH8:AH31)</f>
        <v>20</v>
      </c>
      <c r="AI32" s="362">
        <f>SUM(AI8:AI31)</f>
        <v>32</v>
      </c>
      <c r="AJ32" s="362">
        <f>SUM(AJ8:AJ31)</f>
        <v>29</v>
      </c>
      <c r="AK32" s="362">
        <f>SUM(AK8:AK31)</f>
        <v>1027</v>
      </c>
      <c r="AL32" s="246"/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M33"/>
  <sheetViews>
    <sheetView zoomScale="72" zoomScaleNormal="72" workbookViewId="0" topLeftCell="A4">
      <selection activeCell="AK31" sqref="AK31"/>
    </sheetView>
  </sheetViews>
  <sheetFormatPr defaultColWidth="9.140625" defaultRowHeight="12.75"/>
  <cols>
    <col min="1" max="1" width="4.00390625" style="0" customWidth="1"/>
    <col min="2" max="2" width="27.00390625" style="0" customWidth="1"/>
    <col min="3" max="36" width="4.7109375" style="0" customWidth="1"/>
    <col min="37" max="37" width="8.00390625" style="305" customWidth="1"/>
    <col min="38" max="38" width="4.42187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0.25" customHeight="1">
      <c r="C2" s="367" t="s">
        <v>219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AM2" s="246" t="s">
        <v>115</v>
      </c>
    </row>
    <row r="3" spans="3:39" ht="24.7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I3" s="251">
        <v>34</v>
      </c>
      <c r="AM3" s="308">
        <v>5783</v>
      </c>
    </row>
    <row r="4" spans="2:14" ht="18" customHeight="1">
      <c r="B4" s="309" t="s">
        <v>220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221</v>
      </c>
      <c r="C8" s="328">
        <v>45</v>
      </c>
      <c r="D8" s="328">
        <v>46</v>
      </c>
      <c r="E8" s="328">
        <v>41</v>
      </c>
      <c r="F8" s="328">
        <v>33</v>
      </c>
      <c r="G8" s="328">
        <v>31</v>
      </c>
      <c r="H8" s="328">
        <v>27</v>
      </c>
      <c r="I8" s="328">
        <v>30</v>
      </c>
      <c r="J8" s="328">
        <v>23</v>
      </c>
      <c r="K8" s="328">
        <v>39</v>
      </c>
      <c r="L8" s="328">
        <v>22</v>
      </c>
      <c r="M8" s="328">
        <v>52</v>
      </c>
      <c r="N8" s="328">
        <v>22</v>
      </c>
      <c r="O8" s="328">
        <v>21</v>
      </c>
      <c r="P8" s="328">
        <v>43</v>
      </c>
      <c r="Q8" s="328">
        <v>34</v>
      </c>
      <c r="R8" s="328">
        <v>13</v>
      </c>
      <c r="S8" s="328">
        <v>38</v>
      </c>
      <c r="T8" s="328">
        <v>26</v>
      </c>
      <c r="U8" s="328">
        <v>14</v>
      </c>
      <c r="V8" s="328">
        <v>18</v>
      </c>
      <c r="W8" s="328">
        <v>37</v>
      </c>
      <c r="X8" s="328">
        <v>27</v>
      </c>
      <c r="Y8" s="328">
        <v>23</v>
      </c>
      <c r="Z8" s="328">
        <v>36</v>
      </c>
      <c r="AA8" s="328">
        <v>48</v>
      </c>
      <c r="AB8" s="328">
        <v>26</v>
      </c>
      <c r="AC8" s="328">
        <v>28</v>
      </c>
      <c r="AD8" s="328">
        <v>18</v>
      </c>
      <c r="AE8" s="328">
        <v>32</v>
      </c>
      <c r="AF8" s="328">
        <v>42</v>
      </c>
      <c r="AG8" s="328">
        <v>27</v>
      </c>
      <c r="AH8" s="328">
        <v>41</v>
      </c>
      <c r="AI8" s="328">
        <v>50</v>
      </c>
      <c r="AJ8" s="328">
        <v>47</v>
      </c>
      <c r="AK8" s="359">
        <f>SUM(C8:AJ8)</f>
        <v>1100</v>
      </c>
      <c r="AM8" s="58">
        <f>AM$3+AK8</f>
        <v>6883</v>
      </c>
    </row>
    <row r="9" spans="1:39" ht="22.5" customHeight="1">
      <c r="A9" s="326">
        <v>2</v>
      </c>
      <c r="B9" s="360" t="s">
        <v>222</v>
      </c>
      <c r="C9" s="328">
        <v>5</v>
      </c>
      <c r="D9" s="328">
        <v>1</v>
      </c>
      <c r="E9" s="328">
        <v>0</v>
      </c>
      <c r="F9" s="328">
        <v>3</v>
      </c>
      <c r="G9" s="328">
        <v>0</v>
      </c>
      <c r="H9" s="328">
        <v>2</v>
      </c>
      <c r="I9" s="328">
        <v>4</v>
      </c>
      <c r="J9" s="328">
        <v>0</v>
      </c>
      <c r="K9" s="328">
        <v>8</v>
      </c>
      <c r="L9" s="328">
        <v>1</v>
      </c>
      <c r="M9" s="328">
        <v>0</v>
      </c>
      <c r="N9" s="328">
        <v>1</v>
      </c>
      <c r="O9" s="328">
        <v>1</v>
      </c>
      <c r="P9" s="328">
        <v>2</v>
      </c>
      <c r="Q9" s="328">
        <v>2</v>
      </c>
      <c r="R9" s="328">
        <v>0</v>
      </c>
      <c r="S9" s="328">
        <v>15</v>
      </c>
      <c r="T9" s="328">
        <v>2</v>
      </c>
      <c r="U9" s="328">
        <v>0</v>
      </c>
      <c r="V9" s="328">
        <v>0</v>
      </c>
      <c r="W9" s="328">
        <v>2</v>
      </c>
      <c r="X9" s="328">
        <v>2</v>
      </c>
      <c r="Y9" s="328">
        <v>0</v>
      </c>
      <c r="Z9" s="328">
        <v>2</v>
      </c>
      <c r="AA9" s="328">
        <v>0</v>
      </c>
      <c r="AB9" s="328">
        <v>2</v>
      </c>
      <c r="AC9" s="328">
        <v>2</v>
      </c>
      <c r="AD9" s="328">
        <v>2</v>
      </c>
      <c r="AE9" s="328">
        <v>3</v>
      </c>
      <c r="AF9" s="328">
        <v>4</v>
      </c>
      <c r="AG9" s="328">
        <v>7</v>
      </c>
      <c r="AH9" s="328">
        <v>3</v>
      </c>
      <c r="AI9" s="328">
        <v>2</v>
      </c>
      <c r="AJ9" s="328">
        <v>2</v>
      </c>
      <c r="AK9" s="359">
        <f>SUM(C9:AJ9)</f>
        <v>80</v>
      </c>
      <c r="AM9" s="58">
        <f>AM$3+AK9</f>
        <v>5863</v>
      </c>
    </row>
    <row r="10" spans="1:39" ht="22.5" customHeight="1">
      <c r="A10" s="326">
        <v>3</v>
      </c>
      <c r="B10" s="360" t="s">
        <v>223</v>
      </c>
      <c r="C10" s="328">
        <v>4</v>
      </c>
      <c r="D10" s="328">
        <v>2</v>
      </c>
      <c r="E10" s="328">
        <v>0</v>
      </c>
      <c r="F10" s="328">
        <v>6</v>
      </c>
      <c r="G10" s="328">
        <v>2</v>
      </c>
      <c r="H10" s="328">
        <v>11</v>
      </c>
      <c r="I10" s="328">
        <v>11</v>
      </c>
      <c r="J10" s="328">
        <v>3</v>
      </c>
      <c r="K10" s="328">
        <v>3</v>
      </c>
      <c r="L10" s="328">
        <v>17</v>
      </c>
      <c r="M10" s="328">
        <v>7</v>
      </c>
      <c r="N10" s="328">
        <v>3</v>
      </c>
      <c r="O10" s="328">
        <v>11</v>
      </c>
      <c r="P10" s="328">
        <v>14</v>
      </c>
      <c r="Q10" s="328">
        <v>3</v>
      </c>
      <c r="R10" s="328">
        <v>1</v>
      </c>
      <c r="S10" s="328">
        <v>3</v>
      </c>
      <c r="T10" s="328">
        <v>8</v>
      </c>
      <c r="U10" s="328">
        <v>16</v>
      </c>
      <c r="V10" s="328">
        <v>6</v>
      </c>
      <c r="W10" s="328">
        <v>5</v>
      </c>
      <c r="X10" s="328">
        <v>2</v>
      </c>
      <c r="Y10" s="328">
        <v>9</v>
      </c>
      <c r="Z10" s="328">
        <v>1</v>
      </c>
      <c r="AA10" s="328">
        <v>9</v>
      </c>
      <c r="AB10" s="328">
        <v>3</v>
      </c>
      <c r="AC10" s="328">
        <v>5</v>
      </c>
      <c r="AD10" s="328">
        <v>1</v>
      </c>
      <c r="AE10" s="328">
        <v>7</v>
      </c>
      <c r="AF10" s="328">
        <v>3</v>
      </c>
      <c r="AG10" s="328">
        <v>10</v>
      </c>
      <c r="AH10" s="328">
        <v>3</v>
      </c>
      <c r="AI10" s="328">
        <v>10</v>
      </c>
      <c r="AJ10" s="328">
        <v>9</v>
      </c>
      <c r="AK10" s="359">
        <f>SUM(C10:AJ10)</f>
        <v>208</v>
      </c>
      <c r="AM10" s="58">
        <f>AM$3+AK10</f>
        <v>5991</v>
      </c>
    </row>
    <row r="11" spans="1:39" ht="22.5" customHeight="1">
      <c r="A11" s="326">
        <v>4</v>
      </c>
      <c r="B11" s="360" t="s">
        <v>224</v>
      </c>
      <c r="C11" s="328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1</v>
      </c>
      <c r="I11" s="328">
        <v>2</v>
      </c>
      <c r="J11" s="328">
        <v>1</v>
      </c>
      <c r="K11" s="328">
        <v>0</v>
      </c>
      <c r="L11" s="328">
        <v>0</v>
      </c>
      <c r="M11" s="328">
        <v>2</v>
      </c>
      <c r="N11" s="328">
        <v>0</v>
      </c>
      <c r="O11" s="328">
        <v>1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4</v>
      </c>
      <c r="X11" s="328">
        <v>1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1</v>
      </c>
      <c r="AE11" s="328">
        <v>1</v>
      </c>
      <c r="AF11" s="328">
        <v>0</v>
      </c>
      <c r="AG11" s="328">
        <v>2</v>
      </c>
      <c r="AH11" s="328">
        <v>0</v>
      </c>
      <c r="AI11" s="328">
        <v>0</v>
      </c>
      <c r="AJ11" s="328">
        <v>10</v>
      </c>
      <c r="AK11" s="359">
        <f>SUM(C11:AJ11)</f>
        <v>26</v>
      </c>
      <c r="AM11" s="58">
        <f>AM$3+AK11</f>
        <v>5809</v>
      </c>
    </row>
    <row r="12" spans="1:39" ht="22.5" customHeight="1">
      <c r="A12" s="326">
        <v>5</v>
      </c>
      <c r="B12" s="360" t="s">
        <v>225</v>
      </c>
      <c r="C12" s="328">
        <v>1</v>
      </c>
      <c r="D12" s="328">
        <v>0</v>
      </c>
      <c r="E12" s="328">
        <v>1</v>
      </c>
      <c r="F12" s="328">
        <v>4</v>
      </c>
      <c r="G12" s="328">
        <v>1</v>
      </c>
      <c r="H12" s="328">
        <v>6</v>
      </c>
      <c r="I12" s="328">
        <v>4</v>
      </c>
      <c r="J12" s="328">
        <v>1</v>
      </c>
      <c r="K12" s="328">
        <v>2</v>
      </c>
      <c r="L12" s="328">
        <v>3</v>
      </c>
      <c r="M12" s="328">
        <v>2</v>
      </c>
      <c r="N12" s="328">
        <v>1</v>
      </c>
      <c r="O12" s="328">
        <v>1</v>
      </c>
      <c r="P12" s="328">
        <v>6</v>
      </c>
      <c r="Q12" s="328">
        <v>6</v>
      </c>
      <c r="R12" s="328">
        <v>0</v>
      </c>
      <c r="S12" s="328">
        <v>2</v>
      </c>
      <c r="T12" s="328">
        <v>11</v>
      </c>
      <c r="U12" s="328">
        <v>15</v>
      </c>
      <c r="V12" s="328">
        <v>7</v>
      </c>
      <c r="W12" s="328">
        <v>9</v>
      </c>
      <c r="X12" s="328">
        <v>1</v>
      </c>
      <c r="Y12" s="328">
        <v>7</v>
      </c>
      <c r="Z12" s="328">
        <v>6</v>
      </c>
      <c r="AA12" s="328">
        <v>10</v>
      </c>
      <c r="AB12" s="328">
        <v>1</v>
      </c>
      <c r="AC12" s="328">
        <v>5</v>
      </c>
      <c r="AD12" s="328">
        <v>0</v>
      </c>
      <c r="AE12" s="328">
        <v>0</v>
      </c>
      <c r="AF12" s="328">
        <v>29</v>
      </c>
      <c r="AG12" s="328">
        <v>3</v>
      </c>
      <c r="AH12" s="328">
        <v>2</v>
      </c>
      <c r="AI12" s="328">
        <v>8</v>
      </c>
      <c r="AJ12" s="328">
        <v>7</v>
      </c>
      <c r="AK12" s="359">
        <f>SUM(C12:AJ12)</f>
        <v>162</v>
      </c>
      <c r="AM12" s="58">
        <f>AM$3+AK12</f>
        <v>5945</v>
      </c>
    </row>
    <row r="13" spans="1:39" ht="29.25">
      <c r="A13" s="326">
        <v>6</v>
      </c>
      <c r="B13" s="360" t="s">
        <v>226</v>
      </c>
      <c r="C13" s="328">
        <v>4</v>
      </c>
      <c r="D13" s="328">
        <v>0</v>
      </c>
      <c r="E13" s="328">
        <v>6</v>
      </c>
      <c r="F13" s="328">
        <v>9</v>
      </c>
      <c r="G13" s="328">
        <v>2</v>
      </c>
      <c r="H13" s="328">
        <v>0</v>
      </c>
      <c r="I13" s="328">
        <v>4</v>
      </c>
      <c r="J13" s="328">
        <v>4</v>
      </c>
      <c r="K13" s="328">
        <v>3</v>
      </c>
      <c r="L13" s="328">
        <v>3</v>
      </c>
      <c r="M13" s="328">
        <v>0</v>
      </c>
      <c r="N13" s="328">
        <v>2</v>
      </c>
      <c r="O13" s="328">
        <v>4</v>
      </c>
      <c r="P13" s="328">
        <v>23</v>
      </c>
      <c r="Q13" s="328">
        <v>5</v>
      </c>
      <c r="R13" s="328">
        <v>4</v>
      </c>
      <c r="S13" s="328">
        <v>3</v>
      </c>
      <c r="T13" s="328">
        <v>4</v>
      </c>
      <c r="U13" s="328">
        <v>1</v>
      </c>
      <c r="V13" s="328">
        <v>1</v>
      </c>
      <c r="W13" s="328">
        <v>0</v>
      </c>
      <c r="X13" s="328">
        <v>7</v>
      </c>
      <c r="Y13" s="328">
        <v>2</v>
      </c>
      <c r="Z13" s="328">
        <v>3</v>
      </c>
      <c r="AA13" s="328">
        <v>0</v>
      </c>
      <c r="AB13" s="328">
        <v>2</v>
      </c>
      <c r="AC13" s="328">
        <v>3</v>
      </c>
      <c r="AD13" s="328">
        <v>7</v>
      </c>
      <c r="AE13" s="328">
        <v>23</v>
      </c>
      <c r="AF13" s="328">
        <v>3</v>
      </c>
      <c r="AG13" s="328">
        <v>2</v>
      </c>
      <c r="AH13" s="328">
        <v>7</v>
      </c>
      <c r="AI13" s="328">
        <v>3</v>
      </c>
      <c r="AJ13" s="328">
        <v>5</v>
      </c>
      <c r="AK13" s="359">
        <f>SUM(C13:AJ13)</f>
        <v>149</v>
      </c>
      <c r="AM13" s="58">
        <f>AM$3+AK13</f>
        <v>5932</v>
      </c>
    </row>
    <row r="14" spans="1:39" ht="22.5" customHeight="1">
      <c r="A14" s="326">
        <v>7</v>
      </c>
      <c r="B14" s="360" t="s">
        <v>227</v>
      </c>
      <c r="C14" s="328">
        <v>4</v>
      </c>
      <c r="D14" s="328">
        <v>0</v>
      </c>
      <c r="E14" s="328">
        <v>7</v>
      </c>
      <c r="F14" s="328">
        <v>7</v>
      </c>
      <c r="G14" s="328">
        <v>2</v>
      </c>
      <c r="H14" s="328">
        <v>5</v>
      </c>
      <c r="I14" s="328">
        <v>11</v>
      </c>
      <c r="J14" s="328">
        <v>3</v>
      </c>
      <c r="K14" s="328">
        <v>5</v>
      </c>
      <c r="L14" s="328">
        <v>9</v>
      </c>
      <c r="M14" s="328">
        <v>12</v>
      </c>
      <c r="N14" s="328">
        <v>4</v>
      </c>
      <c r="O14" s="328">
        <v>4</v>
      </c>
      <c r="P14" s="328">
        <v>7</v>
      </c>
      <c r="Q14" s="328">
        <v>5</v>
      </c>
      <c r="R14" s="328">
        <v>4</v>
      </c>
      <c r="S14" s="328">
        <v>19</v>
      </c>
      <c r="T14" s="328">
        <v>0</v>
      </c>
      <c r="U14" s="328">
        <v>3</v>
      </c>
      <c r="V14" s="328">
        <v>3</v>
      </c>
      <c r="W14" s="328">
        <v>30</v>
      </c>
      <c r="X14" s="328">
        <v>3</v>
      </c>
      <c r="Y14" s="328">
        <v>0</v>
      </c>
      <c r="Z14" s="328">
        <v>2</v>
      </c>
      <c r="AA14" s="328">
        <v>3</v>
      </c>
      <c r="AB14" s="328">
        <v>2</v>
      </c>
      <c r="AC14" s="328">
        <v>11</v>
      </c>
      <c r="AD14" s="328">
        <v>4</v>
      </c>
      <c r="AE14" s="328">
        <v>5</v>
      </c>
      <c r="AF14" s="328">
        <v>1</v>
      </c>
      <c r="AG14" s="328">
        <v>1</v>
      </c>
      <c r="AH14" s="328">
        <v>22</v>
      </c>
      <c r="AI14" s="328">
        <v>30</v>
      </c>
      <c r="AJ14" s="328">
        <v>10</v>
      </c>
      <c r="AK14" s="359">
        <f>SUM(C14:AJ14)</f>
        <v>238</v>
      </c>
      <c r="AM14" s="58">
        <f>AM$3+AK14</f>
        <v>6021</v>
      </c>
    </row>
    <row r="15" spans="1:39" ht="29.25">
      <c r="A15" s="326">
        <v>8</v>
      </c>
      <c r="B15" s="360" t="s">
        <v>228</v>
      </c>
      <c r="C15" s="328">
        <v>8</v>
      </c>
      <c r="D15" s="328">
        <v>0</v>
      </c>
      <c r="E15" s="328">
        <v>5</v>
      </c>
      <c r="F15" s="328">
        <v>7</v>
      </c>
      <c r="G15" s="328">
        <v>4</v>
      </c>
      <c r="H15" s="328">
        <v>4</v>
      </c>
      <c r="I15" s="328">
        <v>9</v>
      </c>
      <c r="J15" s="328">
        <v>1</v>
      </c>
      <c r="K15" s="328">
        <v>17</v>
      </c>
      <c r="L15" s="328">
        <v>30</v>
      </c>
      <c r="M15" s="328">
        <v>5</v>
      </c>
      <c r="N15" s="328">
        <v>3</v>
      </c>
      <c r="O15" s="328">
        <v>8</v>
      </c>
      <c r="P15" s="328">
        <v>19</v>
      </c>
      <c r="Q15" s="328">
        <v>2</v>
      </c>
      <c r="R15" s="328">
        <v>0</v>
      </c>
      <c r="S15" s="328">
        <v>12</v>
      </c>
      <c r="T15" s="328">
        <v>8</v>
      </c>
      <c r="U15" s="328">
        <v>4</v>
      </c>
      <c r="V15" s="328">
        <v>19</v>
      </c>
      <c r="W15" s="328">
        <v>1</v>
      </c>
      <c r="X15" s="328">
        <v>6</v>
      </c>
      <c r="Y15" s="328">
        <v>9</v>
      </c>
      <c r="Z15" s="328">
        <v>1</v>
      </c>
      <c r="AA15" s="328">
        <v>4</v>
      </c>
      <c r="AB15" s="328">
        <v>14</v>
      </c>
      <c r="AC15" s="328">
        <v>4</v>
      </c>
      <c r="AD15" s="328">
        <v>0</v>
      </c>
      <c r="AE15" s="328">
        <v>32</v>
      </c>
      <c r="AF15" s="328">
        <v>4</v>
      </c>
      <c r="AG15" s="328">
        <v>10</v>
      </c>
      <c r="AH15" s="328">
        <v>2</v>
      </c>
      <c r="AI15" s="328">
        <v>8</v>
      </c>
      <c r="AJ15" s="328">
        <v>7</v>
      </c>
      <c r="AK15" s="359">
        <f>SUM(C15:AJ15)</f>
        <v>267</v>
      </c>
      <c r="AM15" s="58">
        <f>AM$3+AK15</f>
        <v>6050</v>
      </c>
    </row>
    <row r="16" spans="1:39" ht="22.5" customHeight="1">
      <c r="A16" s="326">
        <v>9</v>
      </c>
      <c r="B16" s="360" t="s">
        <v>229</v>
      </c>
      <c r="C16" s="328">
        <v>3</v>
      </c>
      <c r="D16" s="328">
        <v>0</v>
      </c>
      <c r="E16" s="328">
        <v>7</v>
      </c>
      <c r="F16" s="328">
        <v>7</v>
      </c>
      <c r="G16" s="328">
        <v>8</v>
      </c>
      <c r="H16" s="328">
        <v>5</v>
      </c>
      <c r="I16" s="328">
        <v>2</v>
      </c>
      <c r="J16" s="328">
        <v>1</v>
      </c>
      <c r="K16" s="328">
        <v>4</v>
      </c>
      <c r="L16" s="328">
        <v>26</v>
      </c>
      <c r="M16" s="328">
        <v>9</v>
      </c>
      <c r="N16" s="328">
        <v>3</v>
      </c>
      <c r="O16" s="328">
        <v>5</v>
      </c>
      <c r="P16" s="328">
        <v>28</v>
      </c>
      <c r="Q16" s="328">
        <v>7</v>
      </c>
      <c r="R16" s="328">
        <v>0</v>
      </c>
      <c r="S16" s="328">
        <v>14</v>
      </c>
      <c r="T16" s="328">
        <v>40</v>
      </c>
      <c r="U16" s="328">
        <v>4</v>
      </c>
      <c r="V16" s="328">
        <v>24</v>
      </c>
      <c r="W16" s="328">
        <v>7</v>
      </c>
      <c r="X16" s="328">
        <v>1</v>
      </c>
      <c r="Y16" s="328">
        <v>13</v>
      </c>
      <c r="Z16" s="328">
        <v>42</v>
      </c>
      <c r="AA16" s="328">
        <v>18</v>
      </c>
      <c r="AB16" s="328">
        <v>15</v>
      </c>
      <c r="AC16" s="328">
        <v>10</v>
      </c>
      <c r="AD16" s="328">
        <v>2</v>
      </c>
      <c r="AE16" s="328">
        <v>10</v>
      </c>
      <c r="AF16" s="328">
        <v>14</v>
      </c>
      <c r="AG16" s="328">
        <v>8</v>
      </c>
      <c r="AH16" s="328">
        <v>2</v>
      </c>
      <c r="AI16" s="328">
        <v>9</v>
      </c>
      <c r="AJ16" s="328">
        <v>8</v>
      </c>
      <c r="AK16" s="359">
        <f>SUM(C16:AJ16)</f>
        <v>356</v>
      </c>
      <c r="AM16" s="58">
        <f>AM$3+AK16</f>
        <v>6139</v>
      </c>
    </row>
    <row r="17" spans="1:39" ht="36.75" customHeight="1">
      <c r="A17" s="326">
        <v>10</v>
      </c>
      <c r="B17" s="360" t="s">
        <v>230</v>
      </c>
      <c r="C17" s="328">
        <v>1</v>
      </c>
      <c r="D17" s="328">
        <v>0</v>
      </c>
      <c r="E17" s="328">
        <v>1</v>
      </c>
      <c r="F17" s="328">
        <v>8</v>
      </c>
      <c r="G17" s="328">
        <v>8</v>
      </c>
      <c r="H17" s="328">
        <v>3</v>
      </c>
      <c r="I17" s="328">
        <v>4</v>
      </c>
      <c r="J17" s="328">
        <v>3</v>
      </c>
      <c r="K17" s="328">
        <v>1</v>
      </c>
      <c r="L17" s="328">
        <v>2</v>
      </c>
      <c r="M17" s="328">
        <v>1</v>
      </c>
      <c r="N17" s="328">
        <v>5</v>
      </c>
      <c r="O17" s="328">
        <v>1</v>
      </c>
      <c r="P17" s="328">
        <v>0</v>
      </c>
      <c r="Q17" s="328">
        <v>0</v>
      </c>
      <c r="R17" s="328">
        <v>2</v>
      </c>
      <c r="S17" s="328">
        <v>7</v>
      </c>
      <c r="T17" s="328">
        <v>2</v>
      </c>
      <c r="U17" s="328">
        <v>3</v>
      </c>
      <c r="V17" s="328">
        <v>0</v>
      </c>
      <c r="W17" s="328">
        <v>14</v>
      </c>
      <c r="X17" s="328">
        <v>22</v>
      </c>
      <c r="Y17" s="328">
        <v>8</v>
      </c>
      <c r="Z17" s="328">
        <v>2</v>
      </c>
      <c r="AA17" s="328">
        <v>6</v>
      </c>
      <c r="AB17" s="328">
        <v>4</v>
      </c>
      <c r="AC17" s="328">
        <v>6</v>
      </c>
      <c r="AD17" s="328">
        <v>3</v>
      </c>
      <c r="AE17" s="328">
        <v>2</v>
      </c>
      <c r="AF17" s="328">
        <v>4</v>
      </c>
      <c r="AG17" s="328">
        <v>3</v>
      </c>
      <c r="AH17" s="328">
        <v>6</v>
      </c>
      <c r="AI17" s="328">
        <v>17</v>
      </c>
      <c r="AJ17" s="328">
        <v>5</v>
      </c>
      <c r="AK17" s="359">
        <f>SUM(C17:AJ17)</f>
        <v>154</v>
      </c>
      <c r="AM17" s="58">
        <f>AM$3+AK17</f>
        <v>5937</v>
      </c>
    </row>
    <row r="18" spans="1:39" ht="22.5" customHeight="1">
      <c r="A18" s="326">
        <v>11</v>
      </c>
      <c r="B18" s="360" t="s">
        <v>231</v>
      </c>
      <c r="C18" s="328">
        <v>0</v>
      </c>
      <c r="D18" s="328">
        <v>0</v>
      </c>
      <c r="E18" s="328">
        <v>0</v>
      </c>
      <c r="F18" s="328">
        <v>2</v>
      </c>
      <c r="G18" s="328">
        <v>0</v>
      </c>
      <c r="H18" s="328">
        <v>6</v>
      </c>
      <c r="I18" s="328">
        <v>3</v>
      </c>
      <c r="J18" s="328">
        <v>0</v>
      </c>
      <c r="K18" s="328">
        <v>1</v>
      </c>
      <c r="L18" s="328">
        <v>3</v>
      </c>
      <c r="M18" s="328">
        <v>2</v>
      </c>
      <c r="N18" s="328">
        <v>0</v>
      </c>
      <c r="O18" s="328">
        <v>3</v>
      </c>
      <c r="P18" s="328">
        <v>2</v>
      </c>
      <c r="Q18" s="328">
        <v>1</v>
      </c>
      <c r="R18" s="328">
        <v>3</v>
      </c>
      <c r="S18" s="328">
        <v>2</v>
      </c>
      <c r="T18" s="328">
        <v>3</v>
      </c>
      <c r="U18" s="328">
        <v>2</v>
      </c>
      <c r="V18" s="328">
        <v>1</v>
      </c>
      <c r="W18" s="328">
        <v>2</v>
      </c>
      <c r="X18" s="328">
        <v>0</v>
      </c>
      <c r="Y18" s="328">
        <v>3</v>
      </c>
      <c r="Z18" s="328">
        <v>18</v>
      </c>
      <c r="AA18" s="328">
        <v>7</v>
      </c>
      <c r="AB18" s="328">
        <v>1</v>
      </c>
      <c r="AC18" s="328">
        <v>3</v>
      </c>
      <c r="AD18" s="328">
        <v>2</v>
      </c>
      <c r="AE18" s="328">
        <v>0</v>
      </c>
      <c r="AF18" s="328">
        <v>6</v>
      </c>
      <c r="AG18" s="328">
        <v>2</v>
      </c>
      <c r="AH18" s="328">
        <v>3</v>
      </c>
      <c r="AI18" s="328">
        <v>4</v>
      </c>
      <c r="AJ18" s="328">
        <v>2</v>
      </c>
      <c r="AK18" s="359">
        <f>SUM(C18:AJ18)</f>
        <v>87</v>
      </c>
      <c r="AM18" s="58">
        <f>AM$3+AK18</f>
        <v>5870</v>
      </c>
    </row>
    <row r="19" spans="1:39" ht="29.25">
      <c r="A19" s="326">
        <v>12</v>
      </c>
      <c r="B19" s="360" t="s">
        <v>232</v>
      </c>
      <c r="C19" s="328">
        <v>16</v>
      </c>
      <c r="D19" s="328">
        <v>17</v>
      </c>
      <c r="E19" s="328">
        <v>24</v>
      </c>
      <c r="F19" s="328">
        <v>6</v>
      </c>
      <c r="G19" s="328">
        <v>4</v>
      </c>
      <c r="H19" s="328">
        <v>1</v>
      </c>
      <c r="I19" s="328">
        <v>7</v>
      </c>
      <c r="J19" s="328">
        <v>4</v>
      </c>
      <c r="K19" s="328">
        <v>1</v>
      </c>
      <c r="L19" s="328">
        <v>5</v>
      </c>
      <c r="M19" s="328">
        <v>3</v>
      </c>
      <c r="N19" s="328">
        <v>5</v>
      </c>
      <c r="O19" s="328">
        <v>6</v>
      </c>
      <c r="P19" s="328">
        <v>3</v>
      </c>
      <c r="Q19" s="328">
        <v>0</v>
      </c>
      <c r="R19" s="328">
        <v>1</v>
      </c>
      <c r="S19" s="328">
        <v>9</v>
      </c>
      <c r="T19" s="328">
        <v>3</v>
      </c>
      <c r="U19" s="328">
        <v>1</v>
      </c>
      <c r="V19" s="328">
        <v>1</v>
      </c>
      <c r="W19" s="328">
        <v>2</v>
      </c>
      <c r="X19" s="328">
        <v>2</v>
      </c>
      <c r="Y19" s="328">
        <v>0</v>
      </c>
      <c r="Z19" s="328">
        <v>9</v>
      </c>
      <c r="AA19" s="328">
        <v>2</v>
      </c>
      <c r="AB19" s="328">
        <v>1</v>
      </c>
      <c r="AC19" s="328">
        <v>0</v>
      </c>
      <c r="AD19" s="328">
        <v>14</v>
      </c>
      <c r="AE19" s="328">
        <v>4</v>
      </c>
      <c r="AF19" s="328">
        <v>1</v>
      </c>
      <c r="AG19" s="328">
        <v>2</v>
      </c>
      <c r="AH19" s="328">
        <v>2</v>
      </c>
      <c r="AI19" s="328">
        <v>4</v>
      </c>
      <c r="AJ19" s="328">
        <v>7</v>
      </c>
      <c r="AK19" s="359">
        <f>SUM(C19:AJ19)</f>
        <v>167</v>
      </c>
      <c r="AM19" s="58">
        <f>AM$3+AK19</f>
        <v>5950</v>
      </c>
    </row>
    <row r="20" spans="1:39" ht="22.5" customHeight="1">
      <c r="A20" s="326">
        <v>13</v>
      </c>
      <c r="B20" s="360" t="s">
        <v>233</v>
      </c>
      <c r="C20" s="328">
        <v>5</v>
      </c>
      <c r="D20" s="328">
        <v>1</v>
      </c>
      <c r="E20" s="328">
        <v>7</v>
      </c>
      <c r="F20" s="328">
        <v>5</v>
      </c>
      <c r="G20" s="328">
        <v>26</v>
      </c>
      <c r="H20" s="328">
        <v>0</v>
      </c>
      <c r="I20" s="328">
        <v>1</v>
      </c>
      <c r="J20" s="328">
        <v>5</v>
      </c>
      <c r="K20" s="328">
        <v>2</v>
      </c>
      <c r="L20" s="328">
        <v>2</v>
      </c>
      <c r="M20" s="328">
        <v>21</v>
      </c>
      <c r="N20" s="328">
        <v>3</v>
      </c>
      <c r="O20" s="328">
        <v>91</v>
      </c>
      <c r="P20" s="328">
        <v>39</v>
      </c>
      <c r="Q20" s="328">
        <v>0</v>
      </c>
      <c r="R20" s="328">
        <v>2</v>
      </c>
      <c r="S20" s="328">
        <v>13</v>
      </c>
      <c r="T20" s="328">
        <v>4</v>
      </c>
      <c r="U20" s="328">
        <v>2</v>
      </c>
      <c r="V20" s="328">
        <v>2</v>
      </c>
      <c r="W20" s="328">
        <v>3</v>
      </c>
      <c r="X20" s="328">
        <v>2</v>
      </c>
      <c r="Y20" s="328">
        <v>3</v>
      </c>
      <c r="Z20" s="328">
        <v>1</v>
      </c>
      <c r="AA20" s="328">
        <v>0</v>
      </c>
      <c r="AB20" s="328">
        <v>1</v>
      </c>
      <c r="AC20" s="328">
        <v>2</v>
      </c>
      <c r="AD20" s="328">
        <v>4</v>
      </c>
      <c r="AE20" s="328">
        <v>7</v>
      </c>
      <c r="AF20" s="328">
        <v>5</v>
      </c>
      <c r="AG20" s="328">
        <v>5</v>
      </c>
      <c r="AH20" s="328">
        <v>7</v>
      </c>
      <c r="AI20" s="328">
        <v>2</v>
      </c>
      <c r="AJ20" s="328">
        <v>5</v>
      </c>
      <c r="AK20" s="359">
        <f>SUM(C20:AJ20)</f>
        <v>278</v>
      </c>
      <c r="AM20" s="58">
        <f>AM$3+AK20</f>
        <v>6061</v>
      </c>
    </row>
    <row r="21" spans="1:39" ht="31.5" customHeight="1">
      <c r="A21" s="326">
        <v>14</v>
      </c>
      <c r="B21" s="360" t="s">
        <v>234</v>
      </c>
      <c r="C21" s="328">
        <v>2</v>
      </c>
      <c r="D21" s="328">
        <v>0</v>
      </c>
      <c r="E21" s="328">
        <v>1</v>
      </c>
      <c r="F21" s="328">
        <v>2</v>
      </c>
      <c r="G21" s="328">
        <v>5</v>
      </c>
      <c r="H21" s="328">
        <v>6</v>
      </c>
      <c r="I21" s="328">
        <v>12</v>
      </c>
      <c r="J21" s="328">
        <v>10</v>
      </c>
      <c r="K21" s="328">
        <v>6</v>
      </c>
      <c r="L21" s="328">
        <v>3</v>
      </c>
      <c r="M21" s="328">
        <v>52</v>
      </c>
      <c r="N21" s="328">
        <v>1</v>
      </c>
      <c r="O21" s="328">
        <v>9</v>
      </c>
      <c r="P21" s="328">
        <v>6</v>
      </c>
      <c r="Q21" s="328">
        <v>1</v>
      </c>
      <c r="R21" s="328">
        <v>11</v>
      </c>
      <c r="S21" s="328">
        <v>14</v>
      </c>
      <c r="T21" s="328">
        <v>4</v>
      </c>
      <c r="U21" s="328">
        <v>3</v>
      </c>
      <c r="V21" s="328">
        <v>2</v>
      </c>
      <c r="W21" s="328">
        <v>5</v>
      </c>
      <c r="X21" s="328">
        <v>9</v>
      </c>
      <c r="Y21" s="328">
        <v>4</v>
      </c>
      <c r="Z21" s="328">
        <v>2</v>
      </c>
      <c r="AA21" s="328">
        <v>2</v>
      </c>
      <c r="AB21" s="328">
        <v>1</v>
      </c>
      <c r="AC21" s="328">
        <v>5</v>
      </c>
      <c r="AD21" s="328">
        <v>1</v>
      </c>
      <c r="AE21" s="328">
        <v>2</v>
      </c>
      <c r="AF21" s="328">
        <v>4</v>
      </c>
      <c r="AG21" s="328">
        <v>1</v>
      </c>
      <c r="AH21" s="328">
        <v>2</v>
      </c>
      <c r="AI21" s="328">
        <v>4</v>
      </c>
      <c r="AJ21" s="328">
        <v>17</v>
      </c>
      <c r="AK21" s="359">
        <f>SUM(C21:AJ21)</f>
        <v>209</v>
      </c>
      <c r="AM21" s="58">
        <f>AM$3+AK21</f>
        <v>5992</v>
      </c>
    </row>
    <row r="22" spans="1:39" ht="22.5" customHeight="1">
      <c r="A22" s="326">
        <v>15</v>
      </c>
      <c r="B22" s="360" t="s">
        <v>235</v>
      </c>
      <c r="C22" s="328">
        <v>0</v>
      </c>
      <c r="D22" s="328">
        <v>1</v>
      </c>
      <c r="E22" s="328">
        <v>0</v>
      </c>
      <c r="F22" s="328">
        <v>10</v>
      </c>
      <c r="G22" s="328">
        <v>0</v>
      </c>
      <c r="H22" s="328">
        <v>0</v>
      </c>
      <c r="I22" s="328">
        <v>3</v>
      </c>
      <c r="J22" s="328">
        <v>4</v>
      </c>
      <c r="K22" s="328">
        <v>4</v>
      </c>
      <c r="L22" s="328">
        <v>0</v>
      </c>
      <c r="M22" s="328">
        <v>3</v>
      </c>
      <c r="N22" s="328">
        <v>2</v>
      </c>
      <c r="O22" s="328">
        <v>0</v>
      </c>
      <c r="P22" s="328">
        <v>0</v>
      </c>
      <c r="Q22" s="328">
        <v>1</v>
      </c>
      <c r="R22" s="328">
        <v>3</v>
      </c>
      <c r="S22" s="328">
        <v>0</v>
      </c>
      <c r="T22" s="328">
        <v>0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3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2</v>
      </c>
      <c r="AK22" s="359">
        <f>SUM(C22:AJ22)</f>
        <v>36</v>
      </c>
      <c r="AM22" s="58">
        <f>AM$3+AK22</f>
        <v>5819</v>
      </c>
    </row>
    <row r="23" spans="1:39" ht="22.5" customHeight="1">
      <c r="A23" s="326">
        <v>16</v>
      </c>
      <c r="B23" s="360" t="s">
        <v>236</v>
      </c>
      <c r="C23" s="328">
        <v>0</v>
      </c>
      <c r="D23" s="328">
        <v>3</v>
      </c>
      <c r="E23" s="328">
        <v>6</v>
      </c>
      <c r="F23" s="328">
        <v>11</v>
      </c>
      <c r="G23" s="328">
        <v>5</v>
      </c>
      <c r="H23" s="328">
        <v>3</v>
      </c>
      <c r="I23" s="328">
        <v>14</v>
      </c>
      <c r="J23" s="328">
        <v>37</v>
      </c>
      <c r="K23" s="328">
        <v>19</v>
      </c>
      <c r="L23" s="328">
        <v>10</v>
      </c>
      <c r="M23" s="328">
        <v>18</v>
      </c>
      <c r="N23" s="328">
        <v>7</v>
      </c>
      <c r="O23" s="328">
        <v>12</v>
      </c>
      <c r="P23" s="328">
        <v>6</v>
      </c>
      <c r="Q23" s="328">
        <v>19</v>
      </c>
      <c r="R23" s="328">
        <v>8</v>
      </c>
      <c r="S23" s="328">
        <v>16</v>
      </c>
      <c r="T23" s="328">
        <v>9</v>
      </c>
      <c r="U23" s="328">
        <v>2</v>
      </c>
      <c r="V23" s="328">
        <v>6</v>
      </c>
      <c r="W23" s="328">
        <v>15</v>
      </c>
      <c r="X23" s="328">
        <v>9</v>
      </c>
      <c r="Y23" s="328">
        <v>7</v>
      </c>
      <c r="Z23" s="328">
        <v>4</v>
      </c>
      <c r="AA23" s="328">
        <v>9</v>
      </c>
      <c r="AB23" s="328">
        <v>22</v>
      </c>
      <c r="AC23" s="328">
        <v>7</v>
      </c>
      <c r="AD23" s="328">
        <v>2</v>
      </c>
      <c r="AE23" s="328">
        <v>2</v>
      </c>
      <c r="AF23" s="328">
        <v>6</v>
      </c>
      <c r="AG23" s="328">
        <v>7</v>
      </c>
      <c r="AH23" s="328">
        <v>4</v>
      </c>
      <c r="AI23" s="328">
        <v>9</v>
      </c>
      <c r="AJ23" s="328">
        <v>60</v>
      </c>
      <c r="AK23" s="359">
        <f>SUM(C23:AJ23)</f>
        <v>374</v>
      </c>
      <c r="AM23" s="58">
        <f>AM$3+AK23</f>
        <v>6157</v>
      </c>
    </row>
    <row r="24" spans="1:39" ht="29.25">
      <c r="A24" s="326">
        <v>17</v>
      </c>
      <c r="B24" s="360" t="s">
        <v>237</v>
      </c>
      <c r="C24" s="328">
        <v>0</v>
      </c>
      <c r="D24" s="328">
        <v>2</v>
      </c>
      <c r="E24" s="328">
        <v>0</v>
      </c>
      <c r="F24" s="328">
        <v>2</v>
      </c>
      <c r="G24" s="328">
        <v>3</v>
      </c>
      <c r="H24" s="328">
        <v>11</v>
      </c>
      <c r="I24" s="328">
        <v>12</v>
      </c>
      <c r="J24" s="328">
        <v>10</v>
      </c>
      <c r="K24" s="328">
        <v>9</v>
      </c>
      <c r="L24" s="328">
        <v>21</v>
      </c>
      <c r="M24" s="328">
        <v>5</v>
      </c>
      <c r="N24" s="328">
        <v>1</v>
      </c>
      <c r="O24" s="328">
        <v>5</v>
      </c>
      <c r="P24" s="328">
        <v>6</v>
      </c>
      <c r="Q24" s="328">
        <v>14</v>
      </c>
      <c r="R24" s="328">
        <v>8</v>
      </c>
      <c r="S24" s="328">
        <v>32</v>
      </c>
      <c r="T24" s="328">
        <v>16</v>
      </c>
      <c r="U24" s="328">
        <v>6</v>
      </c>
      <c r="V24" s="328">
        <v>9</v>
      </c>
      <c r="W24" s="328">
        <v>7</v>
      </c>
      <c r="X24" s="328">
        <v>6</v>
      </c>
      <c r="Y24" s="328">
        <v>8</v>
      </c>
      <c r="Z24" s="328">
        <v>5</v>
      </c>
      <c r="AA24" s="328">
        <v>10</v>
      </c>
      <c r="AB24" s="328">
        <v>4</v>
      </c>
      <c r="AC24" s="328">
        <v>6</v>
      </c>
      <c r="AD24" s="328">
        <v>2</v>
      </c>
      <c r="AE24" s="328">
        <v>6</v>
      </c>
      <c r="AF24" s="328">
        <v>5</v>
      </c>
      <c r="AG24" s="328">
        <v>9</v>
      </c>
      <c r="AH24" s="328">
        <v>10</v>
      </c>
      <c r="AI24" s="328">
        <v>27</v>
      </c>
      <c r="AJ24" s="328">
        <v>12</v>
      </c>
      <c r="AK24" s="359">
        <f>SUM(C24:AJ24)</f>
        <v>289</v>
      </c>
      <c r="AM24" s="58">
        <f>AM$3+AK24</f>
        <v>6072</v>
      </c>
    </row>
    <row r="25" spans="1:39" ht="22.5" customHeight="1">
      <c r="A25" s="326">
        <v>18</v>
      </c>
      <c r="B25" s="360" t="s">
        <v>238</v>
      </c>
      <c r="C25" s="328">
        <v>3</v>
      </c>
      <c r="D25" s="328">
        <v>5</v>
      </c>
      <c r="E25" s="328">
        <v>8</v>
      </c>
      <c r="F25" s="328">
        <v>9</v>
      </c>
      <c r="G25" s="328">
        <v>4</v>
      </c>
      <c r="H25" s="328">
        <v>12</v>
      </c>
      <c r="I25" s="328">
        <v>25</v>
      </c>
      <c r="J25" s="328">
        <v>12</v>
      </c>
      <c r="K25" s="328">
        <v>19</v>
      </c>
      <c r="L25" s="328">
        <v>11</v>
      </c>
      <c r="M25" s="328">
        <v>53</v>
      </c>
      <c r="N25" s="328">
        <v>20</v>
      </c>
      <c r="O25" s="328">
        <v>7</v>
      </c>
      <c r="P25" s="328">
        <v>5</v>
      </c>
      <c r="Q25" s="328">
        <v>3</v>
      </c>
      <c r="R25" s="328">
        <v>2</v>
      </c>
      <c r="S25" s="328">
        <v>7</v>
      </c>
      <c r="T25" s="328">
        <v>1</v>
      </c>
      <c r="U25" s="328">
        <v>4</v>
      </c>
      <c r="V25" s="328">
        <v>1</v>
      </c>
      <c r="W25" s="328">
        <v>4</v>
      </c>
      <c r="X25" s="328">
        <v>6</v>
      </c>
      <c r="Y25" s="328">
        <v>6</v>
      </c>
      <c r="Z25" s="328">
        <v>2</v>
      </c>
      <c r="AA25" s="328">
        <v>5</v>
      </c>
      <c r="AB25" s="328">
        <v>2</v>
      </c>
      <c r="AC25" s="328">
        <v>17</v>
      </c>
      <c r="AD25" s="328">
        <v>2</v>
      </c>
      <c r="AE25" s="328">
        <v>4</v>
      </c>
      <c r="AF25" s="328">
        <v>1</v>
      </c>
      <c r="AG25" s="328">
        <v>3</v>
      </c>
      <c r="AH25" s="328">
        <v>1</v>
      </c>
      <c r="AI25" s="328">
        <v>4</v>
      </c>
      <c r="AJ25" s="328">
        <v>38</v>
      </c>
      <c r="AK25" s="359">
        <f>SUM(C25:AJ25)</f>
        <v>306</v>
      </c>
      <c r="AM25" s="58">
        <f>AM$3+AK25</f>
        <v>6089</v>
      </c>
    </row>
    <row r="26" spans="1:39" ht="22.5" customHeight="1">
      <c r="A26" s="326">
        <v>19</v>
      </c>
      <c r="B26" s="360" t="s">
        <v>239</v>
      </c>
      <c r="C26" s="328">
        <v>0</v>
      </c>
      <c r="D26" s="328">
        <v>2</v>
      </c>
      <c r="E26" s="328">
        <v>0</v>
      </c>
      <c r="F26" s="328">
        <v>4</v>
      </c>
      <c r="G26" s="328">
        <v>0</v>
      </c>
      <c r="H26" s="328">
        <v>6</v>
      </c>
      <c r="I26" s="328">
        <v>2</v>
      </c>
      <c r="J26" s="328">
        <v>0</v>
      </c>
      <c r="K26" s="328">
        <v>0</v>
      </c>
      <c r="L26" s="328">
        <v>25</v>
      </c>
      <c r="M26" s="328">
        <v>1</v>
      </c>
      <c r="N26" s="328">
        <v>0</v>
      </c>
      <c r="O26" s="328">
        <v>7</v>
      </c>
      <c r="P26" s="328">
        <v>4</v>
      </c>
      <c r="Q26" s="328">
        <v>8</v>
      </c>
      <c r="R26" s="328">
        <v>0</v>
      </c>
      <c r="S26" s="328">
        <v>11</v>
      </c>
      <c r="T26" s="328">
        <v>17</v>
      </c>
      <c r="U26" s="328">
        <v>4</v>
      </c>
      <c r="V26" s="328">
        <v>24</v>
      </c>
      <c r="W26" s="328">
        <v>17</v>
      </c>
      <c r="X26" s="328">
        <v>1</v>
      </c>
      <c r="Y26" s="328">
        <v>4</v>
      </c>
      <c r="Z26" s="328">
        <v>60</v>
      </c>
      <c r="AA26" s="328">
        <v>11</v>
      </c>
      <c r="AB26" s="328">
        <v>12</v>
      </c>
      <c r="AC26" s="328">
        <v>0</v>
      </c>
      <c r="AD26" s="328">
        <v>0</v>
      </c>
      <c r="AE26" s="328">
        <v>4</v>
      </c>
      <c r="AF26" s="328">
        <v>10</v>
      </c>
      <c r="AG26" s="328">
        <v>24</v>
      </c>
      <c r="AH26" s="328">
        <v>10</v>
      </c>
      <c r="AI26" s="328">
        <v>16</v>
      </c>
      <c r="AJ26" s="328">
        <v>3</v>
      </c>
      <c r="AK26" s="359">
        <f>SUM(C26:AJ26)</f>
        <v>287</v>
      </c>
      <c r="AM26" s="58">
        <f>AM$3+AK26</f>
        <v>6070</v>
      </c>
    </row>
    <row r="27" spans="1:39" ht="22.5" customHeight="1">
      <c r="A27" s="326">
        <v>20</v>
      </c>
      <c r="B27" s="360" t="s">
        <v>240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2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1</v>
      </c>
      <c r="P27" s="328">
        <v>0</v>
      </c>
      <c r="Q27" s="328">
        <v>0</v>
      </c>
      <c r="R27" s="328">
        <v>0</v>
      </c>
      <c r="S27" s="328">
        <v>0</v>
      </c>
      <c r="T27" s="328">
        <v>5</v>
      </c>
      <c r="U27" s="328">
        <v>0</v>
      </c>
      <c r="V27" s="328">
        <v>2</v>
      </c>
      <c r="W27" s="328">
        <v>8</v>
      </c>
      <c r="X27" s="328">
        <v>0</v>
      </c>
      <c r="Y27" s="328">
        <v>0</v>
      </c>
      <c r="Z27" s="328">
        <v>0</v>
      </c>
      <c r="AA27" s="328">
        <v>3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2</v>
      </c>
      <c r="AI27" s="328">
        <v>2</v>
      </c>
      <c r="AJ27" s="328">
        <v>4</v>
      </c>
      <c r="AK27" s="359">
        <f>SUM(C27:AJ27)</f>
        <v>29</v>
      </c>
      <c r="AM27" s="58">
        <f>AM$3+AK27</f>
        <v>5812</v>
      </c>
    </row>
    <row r="28" spans="1:39" ht="22.5" customHeight="1">
      <c r="A28" s="326">
        <v>21</v>
      </c>
      <c r="B28" s="360" t="s">
        <v>241</v>
      </c>
      <c r="C28" s="328">
        <v>3</v>
      </c>
      <c r="D28" s="328">
        <v>1</v>
      </c>
      <c r="E28" s="328">
        <v>3</v>
      </c>
      <c r="F28" s="328">
        <v>7</v>
      </c>
      <c r="G28" s="328">
        <v>6</v>
      </c>
      <c r="H28" s="328">
        <v>10</v>
      </c>
      <c r="I28" s="328">
        <v>11</v>
      </c>
      <c r="J28" s="328">
        <v>3</v>
      </c>
      <c r="K28" s="328">
        <v>26</v>
      </c>
      <c r="L28" s="328">
        <v>19</v>
      </c>
      <c r="M28" s="328">
        <v>16</v>
      </c>
      <c r="N28" s="328">
        <v>3</v>
      </c>
      <c r="O28" s="328">
        <v>9</v>
      </c>
      <c r="P28" s="328">
        <v>7</v>
      </c>
      <c r="Q28" s="328">
        <v>32</v>
      </c>
      <c r="R28" s="328">
        <v>4</v>
      </c>
      <c r="S28" s="328">
        <v>23</v>
      </c>
      <c r="T28" s="328">
        <v>4</v>
      </c>
      <c r="U28" s="328">
        <v>8</v>
      </c>
      <c r="V28" s="328">
        <v>19</v>
      </c>
      <c r="W28" s="328">
        <v>4</v>
      </c>
      <c r="X28" s="328">
        <v>5</v>
      </c>
      <c r="Y28" s="328">
        <v>13</v>
      </c>
      <c r="Z28" s="328">
        <v>6</v>
      </c>
      <c r="AA28" s="328">
        <v>9</v>
      </c>
      <c r="AB28" s="328">
        <v>11</v>
      </c>
      <c r="AC28" s="328">
        <v>8</v>
      </c>
      <c r="AD28" s="328">
        <v>1</v>
      </c>
      <c r="AE28" s="328">
        <v>8</v>
      </c>
      <c r="AF28" s="328">
        <v>9</v>
      </c>
      <c r="AG28" s="328">
        <v>8</v>
      </c>
      <c r="AH28" s="328">
        <v>2</v>
      </c>
      <c r="AI28" s="328">
        <v>10</v>
      </c>
      <c r="AJ28" s="328">
        <v>14</v>
      </c>
      <c r="AK28" s="359">
        <f>SUM(C28:AJ28)</f>
        <v>322</v>
      </c>
      <c r="AM28" s="58">
        <f>AM$3+AK28</f>
        <v>6105</v>
      </c>
    </row>
    <row r="29" spans="1:39" ht="22.5" customHeight="1">
      <c r="A29" s="326">
        <v>22</v>
      </c>
      <c r="B29" s="360" t="s">
        <v>242</v>
      </c>
      <c r="C29" s="328">
        <v>8</v>
      </c>
      <c r="D29" s="328">
        <v>2</v>
      </c>
      <c r="E29" s="328">
        <v>4</v>
      </c>
      <c r="F29" s="328">
        <v>7</v>
      </c>
      <c r="G29" s="328">
        <v>11</v>
      </c>
      <c r="H29" s="328">
        <v>3</v>
      </c>
      <c r="I29" s="328">
        <v>5</v>
      </c>
      <c r="J29" s="328">
        <v>2</v>
      </c>
      <c r="K29" s="328">
        <v>4</v>
      </c>
      <c r="L29" s="328">
        <v>12</v>
      </c>
      <c r="M29" s="328">
        <v>16</v>
      </c>
      <c r="N29" s="328">
        <v>4</v>
      </c>
      <c r="O29" s="328">
        <v>11</v>
      </c>
      <c r="P29" s="328">
        <v>74</v>
      </c>
      <c r="Q29" s="328">
        <v>8</v>
      </c>
      <c r="R29" s="328">
        <v>3</v>
      </c>
      <c r="S29" s="328">
        <v>1</v>
      </c>
      <c r="T29" s="328">
        <v>14</v>
      </c>
      <c r="U29" s="328">
        <v>5</v>
      </c>
      <c r="V29" s="328">
        <v>24</v>
      </c>
      <c r="W29" s="328">
        <v>3</v>
      </c>
      <c r="X29" s="328">
        <v>9</v>
      </c>
      <c r="Y29" s="328">
        <v>2</v>
      </c>
      <c r="Z29" s="328">
        <v>7</v>
      </c>
      <c r="AA29" s="328">
        <v>4</v>
      </c>
      <c r="AB29" s="328">
        <v>7</v>
      </c>
      <c r="AC29" s="328">
        <v>9</v>
      </c>
      <c r="AD29" s="328">
        <v>5</v>
      </c>
      <c r="AE29" s="328">
        <v>32</v>
      </c>
      <c r="AF29" s="328">
        <v>9</v>
      </c>
      <c r="AG29" s="328">
        <v>12</v>
      </c>
      <c r="AH29" s="328">
        <v>11</v>
      </c>
      <c r="AI29" s="328">
        <v>5</v>
      </c>
      <c r="AJ29" s="328">
        <v>6</v>
      </c>
      <c r="AK29" s="359">
        <f>SUM(C29:AJ29)</f>
        <v>339</v>
      </c>
      <c r="AM29" s="58">
        <f>AM$3+AK29</f>
        <v>6122</v>
      </c>
    </row>
    <row r="30" spans="1:39" ht="22.5" customHeight="1">
      <c r="A30" s="326">
        <v>23</v>
      </c>
      <c r="B30" s="360" t="s">
        <v>243</v>
      </c>
      <c r="C30" s="328">
        <v>0</v>
      </c>
      <c r="D30" s="328">
        <v>0</v>
      </c>
      <c r="E30" s="328">
        <v>3</v>
      </c>
      <c r="F30" s="328">
        <v>1</v>
      </c>
      <c r="G30" s="328">
        <v>3</v>
      </c>
      <c r="H30" s="328">
        <v>1</v>
      </c>
      <c r="I30" s="328">
        <v>4</v>
      </c>
      <c r="J30" s="328">
        <v>3</v>
      </c>
      <c r="K30" s="328">
        <v>1</v>
      </c>
      <c r="L30" s="328">
        <v>3</v>
      </c>
      <c r="M30" s="328">
        <v>11</v>
      </c>
      <c r="N30" s="328">
        <v>1</v>
      </c>
      <c r="O30" s="328">
        <v>4</v>
      </c>
      <c r="P30" s="328">
        <v>6</v>
      </c>
      <c r="Q30" s="328">
        <v>4</v>
      </c>
      <c r="R30" s="328">
        <v>0</v>
      </c>
      <c r="S30" s="328">
        <v>3</v>
      </c>
      <c r="T30" s="328">
        <v>8</v>
      </c>
      <c r="U30" s="328">
        <v>10</v>
      </c>
      <c r="V30" s="328">
        <v>6</v>
      </c>
      <c r="W30" s="328">
        <v>7</v>
      </c>
      <c r="X30" s="328">
        <v>2</v>
      </c>
      <c r="Y30" s="328">
        <v>3</v>
      </c>
      <c r="Z30" s="328">
        <v>3</v>
      </c>
      <c r="AA30" s="328">
        <v>14</v>
      </c>
      <c r="AB30" s="328">
        <v>13</v>
      </c>
      <c r="AC30" s="328">
        <v>13</v>
      </c>
      <c r="AD30" s="328">
        <v>0</v>
      </c>
      <c r="AE30" s="328">
        <v>5</v>
      </c>
      <c r="AF30" s="328">
        <v>3</v>
      </c>
      <c r="AG30" s="328">
        <v>2</v>
      </c>
      <c r="AH30" s="328">
        <v>3</v>
      </c>
      <c r="AI30" s="328">
        <v>5</v>
      </c>
      <c r="AJ30" s="328">
        <v>16</v>
      </c>
      <c r="AK30" s="359">
        <f>SUM(C30:AJ30)</f>
        <v>161</v>
      </c>
      <c r="AM30" s="58">
        <f>AM$3+AK30</f>
        <v>5944</v>
      </c>
    </row>
    <row r="31" spans="2:37" s="246" customFormat="1" ht="15">
      <c r="B31" s="361" t="s">
        <v>29</v>
      </c>
      <c r="C31" s="362">
        <f>SUM(C8:C30)</f>
        <v>112</v>
      </c>
      <c r="D31" s="362">
        <f>SUM(D8:D30)</f>
        <v>83</v>
      </c>
      <c r="E31" s="362">
        <f>SUM(E8:E30)</f>
        <v>124</v>
      </c>
      <c r="F31" s="362">
        <f>SUM(F8:F30)</f>
        <v>150</v>
      </c>
      <c r="G31" s="362">
        <f>SUM(G8:G30)</f>
        <v>125</v>
      </c>
      <c r="H31" s="362">
        <f>SUM(H8:H30)</f>
        <v>123</v>
      </c>
      <c r="I31" s="362">
        <f>SUM(I8:I30)</f>
        <v>182</v>
      </c>
      <c r="J31" s="362">
        <f>SUM(J8:J30)</f>
        <v>130</v>
      </c>
      <c r="K31" s="362">
        <f>SUM(K8:K30)</f>
        <v>174</v>
      </c>
      <c r="L31" s="362">
        <f>SUM(L8:L30)</f>
        <v>227</v>
      </c>
      <c r="M31" s="362">
        <f>SUM(M8:M30)</f>
        <v>291</v>
      </c>
      <c r="N31" s="362">
        <f>SUM(N8:N30)</f>
        <v>91</v>
      </c>
      <c r="O31" s="362">
        <f>SUM(O8:O30)</f>
        <v>222</v>
      </c>
      <c r="P31" s="362">
        <f>SUM(P8:P30)</f>
        <v>300</v>
      </c>
      <c r="Q31" s="362">
        <f>SUM(Q8:Q30)</f>
        <v>155</v>
      </c>
      <c r="R31" s="362">
        <f>SUM(R8:R30)</f>
        <v>69</v>
      </c>
      <c r="S31" s="362">
        <f>SUM(S8:S30)</f>
        <v>244</v>
      </c>
      <c r="T31" s="362">
        <f>SUM(T8:T30)</f>
        <v>189</v>
      </c>
      <c r="U31" s="362">
        <f>SUM(U8:U30)</f>
        <v>107</v>
      </c>
      <c r="V31" s="362">
        <f>SUM(V8:V30)</f>
        <v>175</v>
      </c>
      <c r="W31" s="362">
        <f>SUM(W8:W30)</f>
        <v>186</v>
      </c>
      <c r="X31" s="362">
        <f>SUM(X8:X30)</f>
        <v>123</v>
      </c>
      <c r="Y31" s="362">
        <f>SUM(Y8:Y30)</f>
        <v>124</v>
      </c>
      <c r="Z31" s="362">
        <f>SUM(Z8:Z30)</f>
        <v>212</v>
      </c>
      <c r="AA31" s="362">
        <f>SUM(AA8:AA30)</f>
        <v>174</v>
      </c>
      <c r="AB31" s="362">
        <f>SUM(AB8:AB30)</f>
        <v>144</v>
      </c>
      <c r="AC31" s="362">
        <f>SUM(AC8:AC30)</f>
        <v>147</v>
      </c>
      <c r="AD31" s="362">
        <f>SUM(AD8:AD30)</f>
        <v>71</v>
      </c>
      <c r="AE31" s="362">
        <f>SUM(AE8:AE30)</f>
        <v>189</v>
      </c>
      <c r="AF31" s="362">
        <f>SUM(AF8:AF30)</f>
        <v>163</v>
      </c>
      <c r="AG31" s="362">
        <f>SUM(AG8:AG30)</f>
        <v>148</v>
      </c>
      <c r="AH31" s="362">
        <f>SUM(AH8:AH30)</f>
        <v>145</v>
      </c>
      <c r="AI31" s="362">
        <f>SUM(AI8:AI30)</f>
        <v>229</v>
      </c>
      <c r="AJ31" s="362">
        <f>SUM(AJ8:AJ30)</f>
        <v>296</v>
      </c>
      <c r="AK31" s="362">
        <f>SUM(AK8:AK30)</f>
        <v>5624</v>
      </c>
    </row>
    <row r="33" ht="15">
      <c r="AK33" s="260">
        <f>SUM(C31:AJ31)</f>
        <v>5624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M27"/>
  <sheetViews>
    <sheetView zoomScale="72" zoomScaleNormal="72" workbookViewId="0" topLeftCell="A1">
      <selection activeCell="AJ27" sqref="AJ27"/>
    </sheetView>
  </sheetViews>
  <sheetFormatPr defaultColWidth="9.140625" defaultRowHeight="12.75"/>
  <cols>
    <col min="1" max="1" width="5.28125" style="0" customWidth="1"/>
    <col min="2" max="2" width="21.8515625" style="0" customWidth="1"/>
    <col min="3" max="36" width="4.7109375" style="0" customWidth="1"/>
    <col min="37" max="37" width="8.00390625" style="305" customWidth="1"/>
    <col min="38" max="38" width="4.0039062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0.25" customHeight="1">
      <c r="C2" s="355" t="s">
        <v>244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AM2" s="246" t="s">
        <v>115</v>
      </c>
    </row>
    <row r="3" spans="3:39" ht="23.25" customHeight="1"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415</v>
      </c>
    </row>
    <row r="4" spans="2:14" ht="18" customHeight="1">
      <c r="B4" s="309" t="s">
        <v>245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246</v>
      </c>
      <c r="C8" s="328">
        <v>0</v>
      </c>
      <c r="D8" s="328">
        <v>2</v>
      </c>
      <c r="E8" s="328">
        <v>2</v>
      </c>
      <c r="F8" s="328">
        <v>7</v>
      </c>
      <c r="G8" s="328">
        <v>3</v>
      </c>
      <c r="H8" s="328">
        <v>4</v>
      </c>
      <c r="I8" s="328">
        <v>2</v>
      </c>
      <c r="J8" s="328">
        <v>2</v>
      </c>
      <c r="K8" s="328">
        <v>8</v>
      </c>
      <c r="L8" s="328">
        <v>2</v>
      </c>
      <c r="M8" s="328">
        <v>0</v>
      </c>
      <c r="N8" s="328">
        <v>5</v>
      </c>
      <c r="O8" s="328">
        <v>1</v>
      </c>
      <c r="P8" s="328">
        <v>10</v>
      </c>
      <c r="Q8" s="328">
        <v>1</v>
      </c>
      <c r="R8" s="328">
        <v>0</v>
      </c>
      <c r="S8" s="328">
        <v>7</v>
      </c>
      <c r="T8" s="328">
        <v>7</v>
      </c>
      <c r="U8" s="328">
        <v>3</v>
      </c>
      <c r="V8" s="328">
        <v>0</v>
      </c>
      <c r="W8" s="328">
        <v>3</v>
      </c>
      <c r="X8" s="328">
        <v>4</v>
      </c>
      <c r="Y8" s="328">
        <v>2</v>
      </c>
      <c r="Z8" s="328">
        <v>5</v>
      </c>
      <c r="AA8" s="328">
        <v>3</v>
      </c>
      <c r="AB8" s="328">
        <v>4</v>
      </c>
      <c r="AC8" s="328">
        <v>0</v>
      </c>
      <c r="AD8" s="328">
        <v>1</v>
      </c>
      <c r="AE8" s="328">
        <v>2</v>
      </c>
      <c r="AF8" s="328">
        <v>1</v>
      </c>
      <c r="AG8" s="328">
        <v>2</v>
      </c>
      <c r="AH8" s="328">
        <v>2</v>
      </c>
      <c r="AI8" s="328">
        <v>2</v>
      </c>
      <c r="AJ8" s="328">
        <v>8</v>
      </c>
      <c r="AK8" s="359">
        <f>SUM(C8:AJ8)</f>
        <v>105</v>
      </c>
      <c r="AM8" s="58">
        <f>AM$3+AK8</f>
        <v>520</v>
      </c>
    </row>
    <row r="9" spans="1:39" ht="32.25" customHeight="1">
      <c r="A9" s="326">
        <v>2</v>
      </c>
      <c r="B9" s="360" t="s">
        <v>247</v>
      </c>
      <c r="C9" s="328">
        <v>0</v>
      </c>
      <c r="D9" s="328">
        <v>0</v>
      </c>
      <c r="E9" s="328">
        <v>0</v>
      </c>
      <c r="F9" s="328">
        <v>6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1</v>
      </c>
      <c r="Q9" s="328">
        <v>0</v>
      </c>
      <c r="R9" s="328">
        <v>0</v>
      </c>
      <c r="S9" s="328">
        <v>1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59">
        <f>SUM(C9:AJ9)</f>
        <v>8</v>
      </c>
      <c r="AM9" s="58">
        <f>AM$3+AK9</f>
        <v>423</v>
      </c>
    </row>
    <row r="10" spans="1:39" ht="22.5" customHeight="1">
      <c r="A10" s="326">
        <v>3</v>
      </c>
      <c r="B10" s="360" t="s">
        <v>248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59">
        <f>SUM(C10:AJ10)</f>
        <v>0</v>
      </c>
      <c r="AM10" s="58">
        <f>AM$3+AK10</f>
        <v>415</v>
      </c>
    </row>
    <row r="11" spans="1:39" ht="22.5" customHeight="1">
      <c r="A11" s="326">
        <v>4</v>
      </c>
      <c r="B11" s="360" t="s">
        <v>249</v>
      </c>
      <c r="C11" s="328">
        <v>1</v>
      </c>
      <c r="D11" s="328">
        <v>1</v>
      </c>
      <c r="E11" s="328">
        <v>0</v>
      </c>
      <c r="F11" s="328">
        <v>5</v>
      </c>
      <c r="G11" s="328">
        <v>4</v>
      </c>
      <c r="H11" s="328">
        <v>4</v>
      </c>
      <c r="I11" s="328">
        <v>11</v>
      </c>
      <c r="J11" s="328">
        <v>2</v>
      </c>
      <c r="K11" s="328">
        <v>2</v>
      </c>
      <c r="L11" s="328">
        <v>3</v>
      </c>
      <c r="M11" s="328">
        <v>7</v>
      </c>
      <c r="N11" s="328">
        <v>1</v>
      </c>
      <c r="O11" s="328">
        <v>0</v>
      </c>
      <c r="P11" s="328">
        <v>4</v>
      </c>
      <c r="Q11" s="328">
        <v>2</v>
      </c>
      <c r="R11" s="328">
        <v>3</v>
      </c>
      <c r="S11" s="328">
        <v>3</v>
      </c>
      <c r="T11" s="328">
        <v>2</v>
      </c>
      <c r="U11" s="328">
        <v>2</v>
      </c>
      <c r="V11" s="328">
        <v>4</v>
      </c>
      <c r="W11" s="328">
        <v>3</v>
      </c>
      <c r="X11" s="328">
        <v>0</v>
      </c>
      <c r="Y11" s="328">
        <v>0</v>
      </c>
      <c r="Z11" s="328">
        <v>5</v>
      </c>
      <c r="AA11" s="328">
        <v>1</v>
      </c>
      <c r="AB11" s="328">
        <v>4</v>
      </c>
      <c r="AC11" s="328">
        <v>2</v>
      </c>
      <c r="AD11" s="328">
        <v>1</v>
      </c>
      <c r="AE11" s="328">
        <v>1</v>
      </c>
      <c r="AF11" s="328">
        <v>1</v>
      </c>
      <c r="AG11" s="328">
        <v>13</v>
      </c>
      <c r="AH11" s="328">
        <v>7</v>
      </c>
      <c r="AI11" s="328">
        <v>2</v>
      </c>
      <c r="AJ11" s="328">
        <v>10</v>
      </c>
      <c r="AK11" s="359">
        <f>SUM(C11:AJ11)</f>
        <v>111</v>
      </c>
      <c r="AM11" s="58">
        <f>AM$3+AK11</f>
        <v>526</v>
      </c>
    </row>
    <row r="12" spans="1:39" ht="22.5" customHeight="1">
      <c r="A12" s="326">
        <v>5</v>
      </c>
      <c r="B12" s="360" t="s">
        <v>250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1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1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1</v>
      </c>
      <c r="AF12" s="328">
        <v>0</v>
      </c>
      <c r="AG12" s="328">
        <v>0</v>
      </c>
      <c r="AH12" s="328">
        <v>3</v>
      </c>
      <c r="AI12" s="328">
        <v>0</v>
      </c>
      <c r="AJ12" s="328">
        <v>0</v>
      </c>
      <c r="AK12" s="359">
        <f>SUM(C12:AJ12)</f>
        <v>6</v>
      </c>
      <c r="AM12" s="58">
        <f>AM$3+AK12</f>
        <v>421</v>
      </c>
    </row>
    <row r="13" spans="1:39" ht="31.5" customHeight="1">
      <c r="A13" s="326">
        <v>6</v>
      </c>
      <c r="B13" s="360" t="s">
        <v>251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1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1</v>
      </c>
      <c r="AC13" s="328">
        <v>0</v>
      </c>
      <c r="AD13" s="328">
        <v>0</v>
      </c>
      <c r="AE13" s="328">
        <v>0</v>
      </c>
      <c r="AF13" s="328">
        <v>0</v>
      </c>
      <c r="AG13" s="328">
        <v>0</v>
      </c>
      <c r="AH13" s="328">
        <v>0</v>
      </c>
      <c r="AI13" s="328">
        <v>0</v>
      </c>
      <c r="AJ13" s="328">
        <v>0</v>
      </c>
      <c r="AK13" s="359">
        <f>SUM(C13:AJ13)</f>
        <v>2</v>
      </c>
      <c r="AM13" s="58">
        <f>AM$3+AK13</f>
        <v>417</v>
      </c>
    </row>
    <row r="14" spans="1:39" ht="22.5" customHeight="1">
      <c r="A14" s="326">
        <v>7</v>
      </c>
      <c r="B14" s="360" t="s">
        <v>252</v>
      </c>
      <c r="C14" s="328">
        <v>0</v>
      </c>
      <c r="D14" s="328">
        <v>0</v>
      </c>
      <c r="E14" s="328">
        <v>0</v>
      </c>
      <c r="F14" s="328">
        <v>1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2</v>
      </c>
      <c r="O14" s="328">
        <v>0</v>
      </c>
      <c r="P14" s="328">
        <v>1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0</v>
      </c>
      <c r="Z14" s="328">
        <v>10</v>
      </c>
      <c r="AA14" s="328">
        <v>0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1</v>
      </c>
      <c r="AI14" s="328">
        <v>1</v>
      </c>
      <c r="AJ14" s="328">
        <v>0</v>
      </c>
      <c r="AK14" s="359">
        <f>SUM(C14:AJ14)</f>
        <v>16</v>
      </c>
      <c r="AM14" s="58">
        <f>AM$3+AK14</f>
        <v>431</v>
      </c>
    </row>
    <row r="15" spans="1:39" ht="32.25" customHeight="1">
      <c r="A15" s="326">
        <v>8</v>
      </c>
      <c r="B15" s="360" t="s">
        <v>253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2</v>
      </c>
      <c r="I15" s="328">
        <v>0</v>
      </c>
      <c r="J15" s="328">
        <v>0</v>
      </c>
      <c r="K15" s="328">
        <v>0</v>
      </c>
      <c r="L15" s="328">
        <v>3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1</v>
      </c>
      <c r="T15" s="328">
        <v>0</v>
      </c>
      <c r="U15" s="328">
        <v>0</v>
      </c>
      <c r="V15" s="328">
        <v>1</v>
      </c>
      <c r="W15" s="328">
        <v>0</v>
      </c>
      <c r="X15" s="328">
        <v>0</v>
      </c>
      <c r="Y15" s="328">
        <v>1</v>
      </c>
      <c r="Z15" s="328">
        <v>0</v>
      </c>
      <c r="AA15" s="328">
        <v>0</v>
      </c>
      <c r="AB15" s="328">
        <v>1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1</v>
      </c>
      <c r="AK15" s="359">
        <f>SUM(C15:AJ15)</f>
        <v>10</v>
      </c>
      <c r="AM15" s="58">
        <f>AM$3+AK15</f>
        <v>425</v>
      </c>
    </row>
    <row r="16" spans="1:39" ht="30" customHeight="1">
      <c r="A16" s="326">
        <v>9</v>
      </c>
      <c r="B16" s="360" t="s">
        <v>254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1</v>
      </c>
      <c r="J16" s="328">
        <v>1</v>
      </c>
      <c r="K16" s="328">
        <v>2</v>
      </c>
      <c r="L16" s="328">
        <v>0</v>
      </c>
      <c r="M16" s="328">
        <v>1</v>
      </c>
      <c r="N16" s="328">
        <v>0</v>
      </c>
      <c r="O16" s="328">
        <v>0</v>
      </c>
      <c r="P16" s="328">
        <v>0</v>
      </c>
      <c r="Q16" s="328">
        <v>1</v>
      </c>
      <c r="R16" s="328">
        <v>0</v>
      </c>
      <c r="S16" s="328">
        <v>2</v>
      </c>
      <c r="T16" s="328">
        <v>1</v>
      </c>
      <c r="U16" s="328">
        <v>5</v>
      </c>
      <c r="V16" s="328">
        <v>3</v>
      </c>
      <c r="W16" s="328">
        <v>0</v>
      </c>
      <c r="X16" s="328">
        <v>0</v>
      </c>
      <c r="Y16" s="328">
        <v>0</v>
      </c>
      <c r="Z16" s="328">
        <v>1</v>
      </c>
      <c r="AA16" s="328">
        <v>1</v>
      </c>
      <c r="AB16" s="328">
        <v>4</v>
      </c>
      <c r="AC16" s="328">
        <v>1</v>
      </c>
      <c r="AD16" s="328">
        <v>1</v>
      </c>
      <c r="AE16" s="328">
        <v>0</v>
      </c>
      <c r="AF16" s="328">
        <v>1</v>
      </c>
      <c r="AG16" s="328">
        <v>0</v>
      </c>
      <c r="AH16" s="328">
        <v>0</v>
      </c>
      <c r="AI16" s="328">
        <v>0</v>
      </c>
      <c r="AJ16" s="328">
        <v>0</v>
      </c>
      <c r="AK16" s="359">
        <f>SUM(C16:AJ16)</f>
        <v>26</v>
      </c>
      <c r="AM16" s="58">
        <f>AM$3+AK16</f>
        <v>441</v>
      </c>
    </row>
    <row r="17" spans="1:39" ht="33" customHeight="1">
      <c r="A17" s="326">
        <v>10</v>
      </c>
      <c r="B17" s="360" t="s">
        <v>255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1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1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3</v>
      </c>
      <c r="AJ17" s="328">
        <v>0</v>
      </c>
      <c r="AK17" s="359">
        <f>SUM(C17:AJ17)</f>
        <v>5</v>
      </c>
      <c r="AM17" s="58">
        <f>AM$3+AK17</f>
        <v>420</v>
      </c>
    </row>
    <row r="18" spans="1:39" ht="22.5" customHeight="1">
      <c r="A18" s="326">
        <v>11</v>
      </c>
      <c r="B18" s="360" t="s">
        <v>256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0</v>
      </c>
      <c r="AM18" s="58">
        <f>AM$3+AK18</f>
        <v>415</v>
      </c>
    </row>
    <row r="19" spans="1:39" ht="22.5" customHeight="1">
      <c r="A19" s="326">
        <v>12</v>
      </c>
      <c r="B19" s="360" t="s">
        <v>257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1</v>
      </c>
      <c r="R19" s="328">
        <v>0</v>
      </c>
      <c r="S19" s="328">
        <v>0</v>
      </c>
      <c r="T19" s="328">
        <v>9</v>
      </c>
      <c r="U19" s="328">
        <v>0</v>
      </c>
      <c r="V19" s="328">
        <v>0</v>
      </c>
      <c r="W19" s="328">
        <v>1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11</v>
      </c>
      <c r="AM19" s="58">
        <f>AM$3+AK19</f>
        <v>426</v>
      </c>
    </row>
    <row r="20" spans="1:39" ht="22.5" customHeight="1">
      <c r="A20" s="326">
        <v>13</v>
      </c>
      <c r="B20" s="360" t="s">
        <v>258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1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1</v>
      </c>
      <c r="AG20" s="328">
        <v>0</v>
      </c>
      <c r="AH20" s="328">
        <v>0</v>
      </c>
      <c r="AI20" s="328">
        <v>1</v>
      </c>
      <c r="AJ20" s="328">
        <v>1</v>
      </c>
      <c r="AK20" s="359">
        <f>SUM(C20:AJ20)</f>
        <v>4</v>
      </c>
      <c r="AM20" s="58">
        <f>AM$3+AK20</f>
        <v>419</v>
      </c>
    </row>
    <row r="21" spans="1:39" ht="22.5" customHeight="1">
      <c r="A21" s="326">
        <v>14</v>
      </c>
      <c r="B21" s="360" t="s">
        <v>259</v>
      </c>
      <c r="C21" s="328">
        <v>0</v>
      </c>
      <c r="D21" s="328">
        <v>0</v>
      </c>
      <c r="E21" s="328">
        <v>0</v>
      </c>
      <c r="F21" s="328">
        <v>0</v>
      </c>
      <c r="G21" s="328">
        <v>2</v>
      </c>
      <c r="H21" s="328">
        <v>1</v>
      </c>
      <c r="I21" s="328">
        <v>0</v>
      </c>
      <c r="J21" s="328">
        <v>0</v>
      </c>
      <c r="K21" s="328">
        <v>2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2</v>
      </c>
      <c r="AB21" s="328">
        <v>1</v>
      </c>
      <c r="AC21" s="328">
        <v>5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1</v>
      </c>
      <c r="AJ21" s="328">
        <v>0</v>
      </c>
      <c r="AK21" s="359">
        <f>SUM(C21:AJ21)</f>
        <v>14</v>
      </c>
      <c r="AM21" s="58">
        <f>AM$3+AK21</f>
        <v>429</v>
      </c>
    </row>
    <row r="22" spans="1:39" ht="30.75" customHeight="1">
      <c r="A22" s="326">
        <v>15</v>
      </c>
      <c r="B22" s="360" t="s">
        <v>260</v>
      </c>
      <c r="C22" s="328">
        <v>0</v>
      </c>
      <c r="D22" s="328">
        <v>0</v>
      </c>
      <c r="E22" s="328">
        <v>0</v>
      </c>
      <c r="F22" s="328">
        <v>0</v>
      </c>
      <c r="G22" s="328">
        <v>2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1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328">
        <v>0</v>
      </c>
      <c r="T22" s="328">
        <v>0</v>
      </c>
      <c r="U22" s="328">
        <v>1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4</v>
      </c>
      <c r="AM22" s="58">
        <f>AM$3+AK22</f>
        <v>419</v>
      </c>
    </row>
    <row r="23" spans="1:39" ht="22.5" customHeight="1">
      <c r="A23" s="326">
        <v>16</v>
      </c>
      <c r="B23" s="360" t="s">
        <v>261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1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1</v>
      </c>
      <c r="X23" s="328">
        <v>0</v>
      </c>
      <c r="Y23" s="328">
        <v>0</v>
      </c>
      <c r="Z23" s="328">
        <v>2</v>
      </c>
      <c r="AA23" s="328">
        <v>0</v>
      </c>
      <c r="AB23" s="328">
        <v>1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1</v>
      </c>
      <c r="AI23" s="328">
        <v>0</v>
      </c>
      <c r="AJ23" s="328">
        <v>0</v>
      </c>
      <c r="AK23" s="359">
        <f>SUM(C23:AJ23)</f>
        <v>6</v>
      </c>
      <c r="AM23" s="58">
        <f>AM$3+AK23</f>
        <v>421</v>
      </c>
    </row>
    <row r="24" spans="1:39" ht="22.5" customHeight="1">
      <c r="A24" s="326">
        <v>17</v>
      </c>
      <c r="B24" s="360" t="s">
        <v>262</v>
      </c>
      <c r="C24" s="328">
        <v>0</v>
      </c>
      <c r="D24" s="328">
        <v>0</v>
      </c>
      <c r="E24" s="328">
        <v>0</v>
      </c>
      <c r="F24" s="328">
        <v>3</v>
      </c>
      <c r="G24" s="328">
        <v>0</v>
      </c>
      <c r="H24" s="328">
        <v>2</v>
      </c>
      <c r="I24" s="328">
        <v>0</v>
      </c>
      <c r="J24" s="328">
        <v>0</v>
      </c>
      <c r="K24" s="328">
        <v>0</v>
      </c>
      <c r="L24" s="328">
        <v>1</v>
      </c>
      <c r="M24" s="328">
        <v>0</v>
      </c>
      <c r="N24" s="328">
        <v>0</v>
      </c>
      <c r="O24" s="328">
        <v>2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1</v>
      </c>
      <c r="X24" s="328">
        <v>8</v>
      </c>
      <c r="Y24" s="328">
        <v>0</v>
      </c>
      <c r="Z24" s="328">
        <v>0</v>
      </c>
      <c r="AA24" s="328">
        <v>0</v>
      </c>
      <c r="AB24" s="328">
        <v>2</v>
      </c>
      <c r="AC24" s="328">
        <v>2</v>
      </c>
      <c r="AD24" s="328">
        <v>0</v>
      </c>
      <c r="AE24" s="328">
        <v>0</v>
      </c>
      <c r="AF24" s="328">
        <v>0</v>
      </c>
      <c r="AG24" s="328">
        <v>1</v>
      </c>
      <c r="AH24" s="328">
        <v>2</v>
      </c>
      <c r="AI24" s="328">
        <v>1</v>
      </c>
      <c r="AJ24" s="328">
        <v>1</v>
      </c>
      <c r="AK24" s="359">
        <f>SUM(C24:AJ24)</f>
        <v>26</v>
      </c>
      <c r="AM24" s="58">
        <f>AM$3+AK24</f>
        <v>441</v>
      </c>
    </row>
    <row r="25" spans="1:39" ht="22.5" customHeight="1">
      <c r="A25" s="326">
        <v>18</v>
      </c>
      <c r="B25" s="360" t="s">
        <v>263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1</v>
      </c>
      <c r="AI25" s="328">
        <v>0</v>
      </c>
      <c r="AJ25" s="328">
        <v>0</v>
      </c>
      <c r="AK25" s="359">
        <f>SUM(C25:AJ25)</f>
        <v>1</v>
      </c>
      <c r="AM25" s="58">
        <f>AM$3+AK25</f>
        <v>416</v>
      </c>
    </row>
    <row r="26" spans="1:39" ht="22.5" customHeight="1">
      <c r="A26" s="326">
        <v>19</v>
      </c>
      <c r="B26" s="360" t="s">
        <v>264</v>
      </c>
      <c r="C26" s="328">
        <v>0</v>
      </c>
      <c r="D26" s="328">
        <v>0</v>
      </c>
      <c r="E26" s="328">
        <v>0</v>
      </c>
      <c r="F26" s="328">
        <v>0</v>
      </c>
      <c r="G26" s="328">
        <v>1</v>
      </c>
      <c r="H26" s="328">
        <v>0</v>
      </c>
      <c r="I26" s="328">
        <v>0</v>
      </c>
      <c r="J26" s="328">
        <v>0</v>
      </c>
      <c r="K26" s="328">
        <v>0</v>
      </c>
      <c r="L26" s="328">
        <v>1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28">
        <v>0</v>
      </c>
      <c r="AA26" s="328">
        <v>0</v>
      </c>
      <c r="AB26" s="328">
        <v>1</v>
      </c>
      <c r="AC26" s="328">
        <v>0</v>
      </c>
      <c r="AD26" s="328">
        <v>0</v>
      </c>
      <c r="AE26" s="328">
        <v>2</v>
      </c>
      <c r="AF26" s="328">
        <v>0</v>
      </c>
      <c r="AG26" s="328">
        <v>2</v>
      </c>
      <c r="AH26" s="328">
        <v>0</v>
      </c>
      <c r="AI26" s="328">
        <v>0</v>
      </c>
      <c r="AJ26" s="328">
        <v>0</v>
      </c>
      <c r="AK26" s="359">
        <f>SUM(C26:AJ26)</f>
        <v>7</v>
      </c>
      <c r="AM26" s="58">
        <f>AM$3+AK26</f>
        <v>422</v>
      </c>
    </row>
    <row r="27" spans="2:37" s="246" customFormat="1" ht="15">
      <c r="B27" s="361" t="s">
        <v>29</v>
      </c>
      <c r="C27" s="362">
        <f>SUM(C8:C26)</f>
        <v>1</v>
      </c>
      <c r="D27" s="362">
        <f>SUM(D8:D26)</f>
        <v>3</v>
      </c>
      <c r="E27" s="362">
        <f>SUM(E8:E26)</f>
        <v>2</v>
      </c>
      <c r="F27" s="362">
        <f>SUM(F8:F26)</f>
        <v>22</v>
      </c>
      <c r="G27" s="362">
        <f>SUM(G8:G26)</f>
        <v>12</v>
      </c>
      <c r="H27" s="362">
        <f>SUM(H8:H26)</f>
        <v>13</v>
      </c>
      <c r="I27" s="362">
        <f>SUM(I8:I26)</f>
        <v>15</v>
      </c>
      <c r="J27" s="362">
        <f>SUM(J8:J26)</f>
        <v>6</v>
      </c>
      <c r="K27" s="362">
        <f>SUM(K8:K26)</f>
        <v>14</v>
      </c>
      <c r="L27" s="362">
        <f>SUM(L8:L26)</f>
        <v>10</v>
      </c>
      <c r="M27" s="362">
        <f>SUM(M8:M26)</f>
        <v>9</v>
      </c>
      <c r="N27" s="362">
        <f>SUM(N8:N26)</f>
        <v>9</v>
      </c>
      <c r="O27" s="362">
        <f>SUM(O8:O26)</f>
        <v>3</v>
      </c>
      <c r="P27" s="362">
        <f>SUM(P8:P26)</f>
        <v>17</v>
      </c>
      <c r="Q27" s="362">
        <f>SUM(Q8:Q26)</f>
        <v>6</v>
      </c>
      <c r="R27" s="362">
        <f>SUM(R8:R26)</f>
        <v>3</v>
      </c>
      <c r="S27" s="362">
        <f>SUM(S8:S26)</f>
        <v>15</v>
      </c>
      <c r="T27" s="362">
        <f>SUM(T8:T26)</f>
        <v>19</v>
      </c>
      <c r="U27" s="362">
        <f>SUM(U8:U26)</f>
        <v>11</v>
      </c>
      <c r="V27" s="362">
        <f>SUM(V8:V26)</f>
        <v>8</v>
      </c>
      <c r="W27" s="362">
        <f>SUM(W8:W26)</f>
        <v>9</v>
      </c>
      <c r="X27" s="362">
        <f>SUM(X8:X26)</f>
        <v>13</v>
      </c>
      <c r="Y27" s="362">
        <f>SUM(Y8:Y26)</f>
        <v>3</v>
      </c>
      <c r="Z27" s="362">
        <f>SUM(Z8:Z26)</f>
        <v>23</v>
      </c>
      <c r="AA27" s="362">
        <f>SUM(AA8:AA26)</f>
        <v>7</v>
      </c>
      <c r="AB27" s="362">
        <f>SUM(AB8:AB26)</f>
        <v>19</v>
      </c>
      <c r="AC27" s="362">
        <f>SUM(AC8:AC26)</f>
        <v>10</v>
      </c>
      <c r="AD27" s="362">
        <f>SUM(AD8:AD26)</f>
        <v>3</v>
      </c>
      <c r="AE27" s="362">
        <f>SUM(AE8:AE26)</f>
        <v>6</v>
      </c>
      <c r="AF27" s="362">
        <f>SUM(AF8:AF26)</f>
        <v>4</v>
      </c>
      <c r="AG27" s="362">
        <f>SUM(AG8:AG26)</f>
        <v>18</v>
      </c>
      <c r="AH27" s="362">
        <f>SUM(AH8:AH26)</f>
        <v>17</v>
      </c>
      <c r="AI27" s="362">
        <f>SUM(AI8:AI26)</f>
        <v>11</v>
      </c>
      <c r="AJ27" s="362">
        <f>SUM(AJ8:AJ26)</f>
        <v>21</v>
      </c>
      <c r="AK27" s="362">
        <f>SUM(AK8:AK26)</f>
        <v>362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1">
      <selection activeCell="AJ32" sqref="AJ32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36" width="4.7109375" style="0" customWidth="1"/>
    <col min="37" max="37" width="8.00390625" style="305" customWidth="1"/>
    <col min="38" max="38" width="0.289062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22.5" customHeight="1">
      <c r="C2" s="367" t="s">
        <v>265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3:39" ht="22.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246" t="s">
        <v>115</v>
      </c>
    </row>
    <row r="4" spans="2:39" ht="18" customHeight="1">
      <c r="B4" s="309" t="s">
        <v>266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AM4" s="308">
        <v>528</v>
      </c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1.75" customHeight="1">
      <c r="A8" s="326">
        <v>1</v>
      </c>
      <c r="B8" s="357" t="s">
        <v>267</v>
      </c>
      <c r="C8" s="328">
        <v>2</v>
      </c>
      <c r="D8" s="328">
        <v>2</v>
      </c>
      <c r="E8" s="328">
        <v>2</v>
      </c>
      <c r="F8" s="328">
        <v>3</v>
      </c>
      <c r="G8" s="328">
        <v>0</v>
      </c>
      <c r="H8" s="328">
        <v>1</v>
      </c>
      <c r="I8" s="328">
        <v>12</v>
      </c>
      <c r="J8" s="328">
        <v>0</v>
      </c>
      <c r="K8" s="328">
        <v>0</v>
      </c>
      <c r="L8" s="328">
        <v>0</v>
      </c>
      <c r="M8" s="328">
        <v>1</v>
      </c>
      <c r="N8" s="328">
        <v>6</v>
      </c>
      <c r="O8" s="328">
        <v>2</v>
      </c>
      <c r="P8" s="328">
        <v>1</v>
      </c>
      <c r="Q8" s="328">
        <v>2</v>
      </c>
      <c r="R8" s="328">
        <v>1</v>
      </c>
      <c r="S8" s="328">
        <v>5</v>
      </c>
      <c r="T8" s="328">
        <v>0</v>
      </c>
      <c r="U8" s="328">
        <v>1</v>
      </c>
      <c r="V8" s="328">
        <v>1</v>
      </c>
      <c r="W8" s="328">
        <v>1</v>
      </c>
      <c r="X8" s="328">
        <v>4</v>
      </c>
      <c r="Y8" s="328">
        <v>1</v>
      </c>
      <c r="Z8" s="328">
        <v>0</v>
      </c>
      <c r="AA8" s="328">
        <v>1</v>
      </c>
      <c r="AB8" s="328">
        <v>0</v>
      </c>
      <c r="AC8" s="328">
        <v>3</v>
      </c>
      <c r="AD8" s="328">
        <v>0</v>
      </c>
      <c r="AE8" s="328">
        <v>3</v>
      </c>
      <c r="AF8" s="328">
        <v>0</v>
      </c>
      <c r="AG8" s="328">
        <v>1</v>
      </c>
      <c r="AH8" s="328">
        <v>1</v>
      </c>
      <c r="AI8" s="328">
        <v>1</v>
      </c>
      <c r="AJ8" s="328">
        <v>5</v>
      </c>
      <c r="AK8" s="359">
        <f>SUM(C8:AJ8)</f>
        <v>63</v>
      </c>
      <c r="AM8" s="58">
        <f>AM$4+AK8</f>
        <v>591</v>
      </c>
    </row>
    <row r="9" spans="1:39" ht="21.75" customHeight="1">
      <c r="A9" s="326">
        <v>2</v>
      </c>
      <c r="B9" s="360" t="s">
        <v>268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59">
        <f>SUM(C9:AJ9)</f>
        <v>0</v>
      </c>
      <c r="AM9" s="58">
        <f>AM$4+AK9</f>
        <v>528</v>
      </c>
    </row>
    <row r="10" spans="1:39" ht="21.75" customHeight="1">
      <c r="A10" s="326">
        <v>3</v>
      </c>
      <c r="B10" s="360" t="s">
        <v>269</v>
      </c>
      <c r="C10" s="328">
        <v>0</v>
      </c>
      <c r="D10" s="328">
        <v>0</v>
      </c>
      <c r="E10" s="328">
        <v>1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3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1</v>
      </c>
      <c r="AK10" s="359">
        <f>SUM(C10:AJ10)</f>
        <v>5</v>
      </c>
      <c r="AM10" s="58">
        <f>AM$4+AK10</f>
        <v>533</v>
      </c>
    </row>
    <row r="11" spans="1:39" ht="21.75" customHeight="1">
      <c r="A11" s="326">
        <v>4</v>
      </c>
      <c r="B11" s="360" t="s">
        <v>270</v>
      </c>
      <c r="C11" s="328">
        <v>1</v>
      </c>
      <c r="D11" s="328">
        <v>0</v>
      </c>
      <c r="E11" s="328">
        <v>0</v>
      </c>
      <c r="F11" s="328">
        <v>0</v>
      </c>
      <c r="G11" s="328">
        <v>1</v>
      </c>
      <c r="H11" s="328">
        <v>1</v>
      </c>
      <c r="I11" s="328">
        <v>2</v>
      </c>
      <c r="J11" s="328">
        <v>0</v>
      </c>
      <c r="K11" s="328">
        <v>2</v>
      </c>
      <c r="L11" s="328">
        <v>0</v>
      </c>
      <c r="M11" s="328">
        <v>0</v>
      </c>
      <c r="N11" s="328">
        <v>0</v>
      </c>
      <c r="O11" s="328">
        <v>1</v>
      </c>
      <c r="P11" s="328">
        <v>0</v>
      </c>
      <c r="Q11" s="328">
        <v>0</v>
      </c>
      <c r="R11" s="328">
        <v>0</v>
      </c>
      <c r="S11" s="328">
        <v>2</v>
      </c>
      <c r="T11" s="328">
        <v>0</v>
      </c>
      <c r="U11" s="328">
        <v>2</v>
      </c>
      <c r="V11" s="328">
        <v>0</v>
      </c>
      <c r="W11" s="328">
        <v>1</v>
      </c>
      <c r="X11" s="328">
        <v>1</v>
      </c>
      <c r="Y11" s="328">
        <v>1</v>
      </c>
      <c r="Z11" s="328">
        <v>0</v>
      </c>
      <c r="AA11" s="328">
        <v>2</v>
      </c>
      <c r="AB11" s="328">
        <v>0</v>
      </c>
      <c r="AC11" s="328">
        <v>2</v>
      </c>
      <c r="AD11" s="328">
        <v>0</v>
      </c>
      <c r="AE11" s="328">
        <v>1</v>
      </c>
      <c r="AF11" s="328">
        <v>3</v>
      </c>
      <c r="AG11" s="328">
        <v>0</v>
      </c>
      <c r="AH11" s="328">
        <v>0</v>
      </c>
      <c r="AI11" s="328">
        <v>0</v>
      </c>
      <c r="AJ11" s="328">
        <v>0</v>
      </c>
      <c r="AK11" s="359">
        <f>SUM(C11:AJ11)</f>
        <v>23</v>
      </c>
      <c r="AM11" s="58">
        <f>AM$4+AK11</f>
        <v>551</v>
      </c>
    </row>
    <row r="12" spans="1:39" ht="21.75" customHeight="1">
      <c r="A12" s="326">
        <v>5</v>
      </c>
      <c r="B12" s="360" t="s">
        <v>271</v>
      </c>
      <c r="C12" s="328">
        <v>0</v>
      </c>
      <c r="D12" s="328">
        <v>0</v>
      </c>
      <c r="E12" s="328">
        <v>1</v>
      </c>
      <c r="F12" s="328">
        <v>0</v>
      </c>
      <c r="G12" s="328">
        <v>1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9</v>
      </c>
      <c r="P12" s="328">
        <v>0</v>
      </c>
      <c r="Q12" s="328">
        <v>0</v>
      </c>
      <c r="R12" s="328">
        <v>0</v>
      </c>
      <c r="S12" s="328">
        <v>0</v>
      </c>
      <c r="T12" s="328">
        <v>1</v>
      </c>
      <c r="U12" s="328">
        <v>0</v>
      </c>
      <c r="V12" s="328">
        <v>0</v>
      </c>
      <c r="W12" s="328">
        <v>0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0</v>
      </c>
      <c r="AG12" s="328">
        <v>0</v>
      </c>
      <c r="AH12" s="328">
        <v>1</v>
      </c>
      <c r="AI12" s="328">
        <v>0</v>
      </c>
      <c r="AJ12" s="328">
        <v>0</v>
      </c>
      <c r="AK12" s="359">
        <f>SUM(C12:AJ12)</f>
        <v>13</v>
      </c>
      <c r="AM12" s="58">
        <f>AM$4+AK12</f>
        <v>541</v>
      </c>
    </row>
    <row r="13" spans="1:39" ht="21.75" customHeight="1">
      <c r="A13" s="326">
        <v>6</v>
      </c>
      <c r="B13" s="360" t="s">
        <v>272</v>
      </c>
      <c r="C13" s="328">
        <v>0</v>
      </c>
      <c r="D13" s="328">
        <v>0</v>
      </c>
      <c r="E13" s="328">
        <v>0</v>
      </c>
      <c r="F13" s="328">
        <v>0</v>
      </c>
      <c r="G13" s="328">
        <v>1</v>
      </c>
      <c r="H13" s="328">
        <v>0</v>
      </c>
      <c r="I13" s="328">
        <v>0</v>
      </c>
      <c r="J13" s="328">
        <v>0</v>
      </c>
      <c r="K13" s="328">
        <v>1</v>
      </c>
      <c r="L13" s="328">
        <v>2</v>
      </c>
      <c r="M13" s="328">
        <v>0</v>
      </c>
      <c r="N13" s="328">
        <v>2</v>
      </c>
      <c r="O13" s="328">
        <v>0</v>
      </c>
      <c r="P13" s="328">
        <v>1</v>
      </c>
      <c r="Q13" s="328">
        <v>0</v>
      </c>
      <c r="R13" s="328">
        <v>0</v>
      </c>
      <c r="S13" s="328">
        <v>2</v>
      </c>
      <c r="T13" s="328">
        <v>4</v>
      </c>
      <c r="U13" s="328">
        <v>6</v>
      </c>
      <c r="V13" s="328">
        <v>1</v>
      </c>
      <c r="W13" s="328">
        <v>1</v>
      </c>
      <c r="X13" s="328">
        <v>0</v>
      </c>
      <c r="Y13" s="328">
        <v>2</v>
      </c>
      <c r="Z13" s="328">
        <v>0</v>
      </c>
      <c r="AA13" s="328">
        <v>0</v>
      </c>
      <c r="AB13" s="328">
        <v>0</v>
      </c>
      <c r="AC13" s="328">
        <v>0</v>
      </c>
      <c r="AD13" s="328">
        <v>0</v>
      </c>
      <c r="AE13" s="328">
        <v>1</v>
      </c>
      <c r="AF13" s="328">
        <v>0</v>
      </c>
      <c r="AG13" s="328">
        <v>0</v>
      </c>
      <c r="AH13" s="328">
        <v>0</v>
      </c>
      <c r="AI13" s="328">
        <v>0</v>
      </c>
      <c r="AJ13" s="328">
        <v>2</v>
      </c>
      <c r="AK13" s="359">
        <f>SUM(C13:AJ13)</f>
        <v>26</v>
      </c>
      <c r="AM13" s="58">
        <f>AM$4+AK13</f>
        <v>554</v>
      </c>
    </row>
    <row r="14" spans="1:39" ht="21.75" customHeight="1">
      <c r="A14" s="326">
        <v>7</v>
      </c>
      <c r="B14" s="360" t="s">
        <v>273</v>
      </c>
      <c r="C14" s="328">
        <v>0</v>
      </c>
      <c r="D14" s="328">
        <v>0</v>
      </c>
      <c r="E14" s="328">
        <v>0</v>
      </c>
      <c r="F14" s="328">
        <v>1</v>
      </c>
      <c r="G14" s="328">
        <v>0</v>
      </c>
      <c r="H14" s="328">
        <v>10</v>
      </c>
      <c r="I14" s="328">
        <v>0</v>
      </c>
      <c r="J14" s="328">
        <v>1</v>
      </c>
      <c r="K14" s="328">
        <v>1</v>
      </c>
      <c r="L14" s="328">
        <v>2</v>
      </c>
      <c r="M14" s="328">
        <v>0</v>
      </c>
      <c r="N14" s="328">
        <v>0</v>
      </c>
      <c r="O14" s="328">
        <v>0</v>
      </c>
      <c r="P14" s="328">
        <v>1</v>
      </c>
      <c r="Q14" s="328">
        <v>5</v>
      </c>
      <c r="R14" s="328">
        <v>0</v>
      </c>
      <c r="S14" s="328">
        <v>8</v>
      </c>
      <c r="T14" s="328">
        <v>1</v>
      </c>
      <c r="U14" s="328">
        <v>0</v>
      </c>
      <c r="V14" s="328">
        <v>1</v>
      </c>
      <c r="W14" s="328">
        <v>4</v>
      </c>
      <c r="X14" s="328">
        <v>0</v>
      </c>
      <c r="Y14" s="328">
        <v>1</v>
      </c>
      <c r="Z14" s="328">
        <v>0</v>
      </c>
      <c r="AA14" s="328">
        <v>2</v>
      </c>
      <c r="AB14" s="328">
        <v>1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3</v>
      </c>
      <c r="AK14" s="359">
        <f>SUM(C14:AJ14)</f>
        <v>42</v>
      </c>
      <c r="AM14" s="58">
        <f>AM$4+AK14</f>
        <v>570</v>
      </c>
    </row>
    <row r="15" spans="1:39" ht="21.75" customHeight="1">
      <c r="A15" s="326">
        <v>8</v>
      </c>
      <c r="B15" s="360" t="s">
        <v>274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0</v>
      </c>
      <c r="AM15" s="58">
        <f>AM$4+AK15</f>
        <v>528</v>
      </c>
    </row>
    <row r="16" spans="1:39" ht="21.75" customHeight="1">
      <c r="A16" s="326">
        <v>9</v>
      </c>
      <c r="B16" s="360" t="s">
        <v>275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1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0</v>
      </c>
      <c r="AK16" s="359">
        <f>SUM(C16:AJ16)</f>
        <v>1</v>
      </c>
      <c r="AM16" s="58">
        <f>AM$4+AK16</f>
        <v>529</v>
      </c>
    </row>
    <row r="17" spans="1:39" ht="21.75" customHeight="1">
      <c r="A17" s="326">
        <v>10</v>
      </c>
      <c r="B17" s="360" t="s">
        <v>276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0</v>
      </c>
      <c r="AM17" s="58">
        <f>AM$4+AK17</f>
        <v>528</v>
      </c>
    </row>
    <row r="18" spans="1:39" ht="24.75" customHeight="1">
      <c r="A18" s="326">
        <v>11</v>
      </c>
      <c r="B18" s="360" t="s">
        <v>277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1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1</v>
      </c>
      <c r="AM18" s="58">
        <f>AM$4+AK18</f>
        <v>529</v>
      </c>
    </row>
    <row r="19" spans="1:39" ht="21.75" customHeight="1">
      <c r="A19" s="326">
        <v>12</v>
      </c>
      <c r="B19" s="360" t="s">
        <v>278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1</v>
      </c>
      <c r="L19" s="328">
        <v>0</v>
      </c>
      <c r="M19" s="328">
        <v>0</v>
      </c>
      <c r="N19" s="328">
        <v>0</v>
      </c>
      <c r="O19" s="328">
        <v>1</v>
      </c>
      <c r="P19" s="328">
        <v>1</v>
      </c>
      <c r="Q19" s="328">
        <v>0</v>
      </c>
      <c r="R19" s="328">
        <v>0</v>
      </c>
      <c r="S19" s="328">
        <v>0</v>
      </c>
      <c r="T19" s="328">
        <v>1</v>
      </c>
      <c r="U19" s="328">
        <v>0</v>
      </c>
      <c r="V19" s="328">
        <v>0</v>
      </c>
      <c r="W19" s="328">
        <v>0</v>
      </c>
      <c r="X19" s="328">
        <v>0</v>
      </c>
      <c r="Y19" s="328">
        <v>1</v>
      </c>
      <c r="Z19" s="328">
        <v>0</v>
      </c>
      <c r="AA19" s="328">
        <v>1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5</v>
      </c>
      <c r="AI19" s="328">
        <v>0</v>
      </c>
      <c r="AJ19" s="328">
        <v>1</v>
      </c>
      <c r="AK19" s="359">
        <f>SUM(C19:AJ19)</f>
        <v>12</v>
      </c>
      <c r="AM19" s="58">
        <f>AM$4+AK19</f>
        <v>540</v>
      </c>
    </row>
    <row r="20" spans="1:39" ht="21.75" customHeight="1">
      <c r="A20" s="326">
        <v>13</v>
      </c>
      <c r="B20" s="360" t="s">
        <v>279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1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1</v>
      </c>
      <c r="S20" s="328">
        <v>0</v>
      </c>
      <c r="T20" s="328">
        <v>0</v>
      </c>
      <c r="U20" s="328">
        <v>2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1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2</v>
      </c>
      <c r="AJ20" s="328">
        <v>0</v>
      </c>
      <c r="AK20" s="359">
        <f>SUM(C20:AJ20)</f>
        <v>7</v>
      </c>
      <c r="AM20" s="58">
        <f>AM$4+AK20</f>
        <v>535</v>
      </c>
    </row>
    <row r="21" spans="1:39" ht="21.75" customHeight="1">
      <c r="A21" s="326">
        <v>14</v>
      </c>
      <c r="B21" s="360" t="s">
        <v>280</v>
      </c>
      <c r="C21" s="328">
        <v>3</v>
      </c>
      <c r="D21" s="328">
        <v>2</v>
      </c>
      <c r="E21" s="328">
        <v>0</v>
      </c>
      <c r="F21" s="328">
        <v>1</v>
      </c>
      <c r="G21" s="328">
        <v>3</v>
      </c>
      <c r="H21" s="328">
        <v>1</v>
      </c>
      <c r="I21" s="328">
        <v>3</v>
      </c>
      <c r="J21" s="328">
        <v>1</v>
      </c>
      <c r="K21" s="328">
        <v>18</v>
      </c>
      <c r="L21" s="328">
        <v>5</v>
      </c>
      <c r="M21" s="328">
        <v>4</v>
      </c>
      <c r="N21" s="328">
        <v>0</v>
      </c>
      <c r="O21" s="328">
        <v>1</v>
      </c>
      <c r="P21" s="328">
        <v>6</v>
      </c>
      <c r="Q21" s="328">
        <v>8</v>
      </c>
      <c r="R21" s="328">
        <v>1</v>
      </c>
      <c r="S21" s="328">
        <v>11</v>
      </c>
      <c r="T21" s="328">
        <v>7</v>
      </c>
      <c r="U21" s="328">
        <v>1</v>
      </c>
      <c r="V21" s="328">
        <v>2</v>
      </c>
      <c r="W21" s="328">
        <v>2</v>
      </c>
      <c r="X21" s="328">
        <v>4</v>
      </c>
      <c r="Y21" s="328">
        <v>2</v>
      </c>
      <c r="Z21" s="328">
        <v>0</v>
      </c>
      <c r="AA21" s="328">
        <v>5</v>
      </c>
      <c r="AB21" s="328">
        <v>5</v>
      </c>
      <c r="AC21" s="328">
        <v>6</v>
      </c>
      <c r="AD21" s="328">
        <v>2</v>
      </c>
      <c r="AE21" s="328">
        <v>8</v>
      </c>
      <c r="AF21" s="328">
        <v>8</v>
      </c>
      <c r="AG21" s="328">
        <v>4</v>
      </c>
      <c r="AH21" s="328">
        <v>12</v>
      </c>
      <c r="AI21" s="328">
        <v>4</v>
      </c>
      <c r="AJ21" s="328">
        <v>2</v>
      </c>
      <c r="AK21" s="359">
        <f>SUM(C21:AJ21)</f>
        <v>142</v>
      </c>
      <c r="AM21" s="58">
        <f>AM$4+AK21</f>
        <v>670</v>
      </c>
    </row>
    <row r="22" spans="1:39" ht="21.75" customHeight="1">
      <c r="A22" s="326">
        <v>15</v>
      </c>
      <c r="B22" s="360" t="s">
        <v>281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1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2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6</v>
      </c>
      <c r="X22" s="328">
        <v>0</v>
      </c>
      <c r="Y22" s="328">
        <v>3</v>
      </c>
      <c r="Z22" s="328">
        <v>0</v>
      </c>
      <c r="AA22" s="328">
        <v>2</v>
      </c>
      <c r="AB22" s="328">
        <v>0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14</v>
      </c>
      <c r="AM22" s="58">
        <f>AM$4+AK22</f>
        <v>542</v>
      </c>
    </row>
    <row r="23" spans="1:39" ht="21.75" customHeight="1">
      <c r="A23" s="326">
        <v>16</v>
      </c>
      <c r="B23" s="360" t="s">
        <v>282</v>
      </c>
      <c r="C23" s="328">
        <v>0</v>
      </c>
      <c r="D23" s="328">
        <v>0</v>
      </c>
      <c r="E23" s="328">
        <v>0</v>
      </c>
      <c r="F23" s="328">
        <v>1</v>
      </c>
      <c r="G23" s="328">
        <v>0</v>
      </c>
      <c r="H23" s="328">
        <v>0</v>
      </c>
      <c r="I23" s="328">
        <v>2</v>
      </c>
      <c r="J23" s="328">
        <v>0</v>
      </c>
      <c r="K23" s="328">
        <v>0</v>
      </c>
      <c r="L23" s="328">
        <v>0</v>
      </c>
      <c r="M23" s="328">
        <v>2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1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6</v>
      </c>
      <c r="AM23" s="58">
        <f>AM$4+AK23</f>
        <v>534</v>
      </c>
    </row>
    <row r="24" spans="1:39" ht="21.75" customHeight="1">
      <c r="A24" s="326">
        <v>17</v>
      </c>
      <c r="B24" s="360" t="s">
        <v>283</v>
      </c>
      <c r="C24" s="328">
        <v>0</v>
      </c>
      <c r="D24" s="328">
        <v>0</v>
      </c>
      <c r="E24" s="328">
        <v>0</v>
      </c>
      <c r="F24" s="328">
        <v>6</v>
      </c>
      <c r="G24" s="328">
        <v>2</v>
      </c>
      <c r="H24" s="328">
        <v>3</v>
      </c>
      <c r="I24" s="328">
        <v>6</v>
      </c>
      <c r="J24" s="328">
        <v>0</v>
      </c>
      <c r="K24" s="328">
        <v>3</v>
      </c>
      <c r="L24" s="328">
        <v>8</v>
      </c>
      <c r="M24" s="328">
        <v>1</v>
      </c>
      <c r="N24" s="328">
        <v>5</v>
      </c>
      <c r="O24" s="328">
        <v>1</v>
      </c>
      <c r="P24" s="328">
        <v>4</v>
      </c>
      <c r="Q24" s="328">
        <v>0</v>
      </c>
      <c r="R24" s="328">
        <v>1</v>
      </c>
      <c r="S24" s="328">
        <v>3</v>
      </c>
      <c r="T24" s="328">
        <v>7</v>
      </c>
      <c r="U24" s="328">
        <v>1</v>
      </c>
      <c r="V24" s="328">
        <v>3</v>
      </c>
      <c r="W24" s="328">
        <v>7</v>
      </c>
      <c r="X24" s="328">
        <v>2</v>
      </c>
      <c r="Y24" s="328">
        <v>4</v>
      </c>
      <c r="Z24" s="328">
        <v>4</v>
      </c>
      <c r="AA24" s="328">
        <v>4</v>
      </c>
      <c r="AB24" s="328">
        <v>3</v>
      </c>
      <c r="AC24" s="328">
        <v>1</v>
      </c>
      <c r="AD24" s="328">
        <v>4</v>
      </c>
      <c r="AE24" s="328">
        <v>3</v>
      </c>
      <c r="AF24" s="328">
        <v>5</v>
      </c>
      <c r="AG24" s="328">
        <v>8</v>
      </c>
      <c r="AH24" s="328">
        <v>1</v>
      </c>
      <c r="AI24" s="328">
        <v>4</v>
      </c>
      <c r="AJ24" s="328">
        <v>1</v>
      </c>
      <c r="AK24" s="359">
        <f>SUM(C24:AJ24)</f>
        <v>105</v>
      </c>
      <c r="AM24" s="58">
        <f>AM$4+AK24</f>
        <v>633</v>
      </c>
    </row>
    <row r="25" spans="1:39" ht="21.75" customHeight="1">
      <c r="A25" s="326">
        <v>18</v>
      </c>
      <c r="B25" s="360" t="s">
        <v>284</v>
      </c>
      <c r="C25" s="328">
        <v>3</v>
      </c>
      <c r="D25" s="328">
        <v>3</v>
      </c>
      <c r="E25" s="328">
        <v>0</v>
      </c>
      <c r="F25" s="328">
        <v>1</v>
      </c>
      <c r="G25" s="328">
        <v>0</v>
      </c>
      <c r="H25" s="328">
        <v>1</v>
      </c>
      <c r="I25" s="328">
        <v>2</v>
      </c>
      <c r="J25" s="328">
        <v>0</v>
      </c>
      <c r="K25" s="328">
        <v>2</v>
      </c>
      <c r="L25" s="328">
        <v>2</v>
      </c>
      <c r="M25" s="328">
        <v>0</v>
      </c>
      <c r="N25" s="328">
        <v>0</v>
      </c>
      <c r="O25" s="328">
        <v>3</v>
      </c>
      <c r="P25" s="328">
        <v>1</v>
      </c>
      <c r="Q25" s="328">
        <v>3</v>
      </c>
      <c r="R25" s="328">
        <v>0</v>
      </c>
      <c r="S25" s="328">
        <v>6</v>
      </c>
      <c r="T25" s="328">
        <v>0</v>
      </c>
      <c r="U25" s="328">
        <v>0</v>
      </c>
      <c r="V25" s="328">
        <v>0</v>
      </c>
      <c r="W25" s="328">
        <v>2</v>
      </c>
      <c r="X25" s="328">
        <v>2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1</v>
      </c>
      <c r="AE25" s="328">
        <v>1</v>
      </c>
      <c r="AF25" s="328">
        <v>0</v>
      </c>
      <c r="AG25" s="328">
        <v>0</v>
      </c>
      <c r="AH25" s="328">
        <v>0</v>
      </c>
      <c r="AI25" s="328">
        <v>1</v>
      </c>
      <c r="AJ25" s="328">
        <v>0</v>
      </c>
      <c r="AK25" s="359">
        <f>SUM(C25:AJ25)</f>
        <v>34</v>
      </c>
      <c r="AM25" s="58">
        <f>AM$4+AK25</f>
        <v>562</v>
      </c>
    </row>
    <row r="26" spans="1:39" ht="21.75" customHeight="1">
      <c r="A26" s="326">
        <v>19</v>
      </c>
      <c r="B26" s="360" t="s">
        <v>285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28">
        <v>0</v>
      </c>
      <c r="AA26" s="328">
        <v>0</v>
      </c>
      <c r="AB26" s="328">
        <v>0</v>
      </c>
      <c r="AC26" s="328">
        <v>0</v>
      </c>
      <c r="AD26" s="328">
        <v>0</v>
      </c>
      <c r="AE26" s="328">
        <v>0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59">
        <f>SUM(C26:AJ26)</f>
        <v>0</v>
      </c>
      <c r="AM26" s="58">
        <f>AM$4+AK26</f>
        <v>528</v>
      </c>
    </row>
    <row r="27" spans="1:39" ht="21.75" customHeight="1">
      <c r="A27" s="326">
        <v>20</v>
      </c>
      <c r="B27" s="360" t="s">
        <v>286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1</v>
      </c>
      <c r="Z27" s="328">
        <v>0</v>
      </c>
      <c r="AA27" s="328">
        <v>0</v>
      </c>
      <c r="AB27" s="328">
        <v>2</v>
      </c>
      <c r="AC27" s="328">
        <v>0</v>
      </c>
      <c r="AD27" s="328">
        <v>0</v>
      </c>
      <c r="AE27" s="328">
        <v>0</v>
      </c>
      <c r="AF27" s="328">
        <v>0</v>
      </c>
      <c r="AG27" s="328">
        <v>2</v>
      </c>
      <c r="AH27" s="328">
        <v>0</v>
      </c>
      <c r="AI27" s="328">
        <v>0</v>
      </c>
      <c r="AJ27" s="328">
        <v>1</v>
      </c>
      <c r="AK27" s="359">
        <f>SUM(C27:AJ27)</f>
        <v>6</v>
      </c>
      <c r="AM27" s="58">
        <f>AM$4+AK27</f>
        <v>534</v>
      </c>
    </row>
    <row r="28" spans="1:39" s="246" customFormat="1" ht="21.75" customHeight="1">
      <c r="A28" s="326">
        <v>21</v>
      </c>
      <c r="B28" s="360" t="s">
        <v>287</v>
      </c>
      <c r="C28" s="328">
        <v>0</v>
      </c>
      <c r="D28" s="328">
        <v>0</v>
      </c>
      <c r="E28" s="328">
        <v>0</v>
      </c>
      <c r="F28" s="328">
        <v>0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0</v>
      </c>
      <c r="Z28" s="328">
        <v>0</v>
      </c>
      <c r="AA28" s="328">
        <v>0</v>
      </c>
      <c r="AB28" s="328">
        <v>0</v>
      </c>
      <c r="AC28" s="328">
        <v>0</v>
      </c>
      <c r="AD28" s="328">
        <v>0</v>
      </c>
      <c r="AE28" s="328">
        <v>0</v>
      </c>
      <c r="AF28" s="328">
        <v>0</v>
      </c>
      <c r="AG28" s="328">
        <v>0</v>
      </c>
      <c r="AH28" s="328">
        <v>0</v>
      </c>
      <c r="AI28" s="328">
        <v>0</v>
      </c>
      <c r="AJ28" s="328">
        <v>1</v>
      </c>
      <c r="AK28" s="359">
        <f>SUM(C28:AJ28)</f>
        <v>1</v>
      </c>
      <c r="AM28" s="58">
        <f>AM$4+AK28</f>
        <v>529</v>
      </c>
    </row>
    <row r="29" spans="1:39" ht="21.75" customHeight="1">
      <c r="A29" s="326">
        <v>22</v>
      </c>
      <c r="B29" s="360" t="s">
        <v>288</v>
      </c>
      <c r="C29" s="328">
        <v>0</v>
      </c>
      <c r="D29" s="328">
        <v>0</v>
      </c>
      <c r="E29" s="328">
        <v>0</v>
      </c>
      <c r="F29" s="328">
        <v>2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328">
        <v>0</v>
      </c>
      <c r="T29" s="328">
        <v>0</v>
      </c>
      <c r="U29" s="328">
        <v>0</v>
      </c>
      <c r="V29" s="328">
        <v>0</v>
      </c>
      <c r="W29" s="328">
        <v>0</v>
      </c>
      <c r="X29" s="328">
        <v>0</v>
      </c>
      <c r="Y29" s="328">
        <v>0</v>
      </c>
      <c r="Z29" s="328">
        <v>0</v>
      </c>
      <c r="AA29" s="328">
        <v>0</v>
      </c>
      <c r="AB29" s="328">
        <v>0</v>
      </c>
      <c r="AC29" s="328">
        <v>0</v>
      </c>
      <c r="AD29" s="328">
        <v>0</v>
      </c>
      <c r="AE29" s="328">
        <v>0</v>
      </c>
      <c r="AF29" s="328">
        <v>0</v>
      </c>
      <c r="AG29" s="328">
        <v>0</v>
      </c>
      <c r="AH29" s="328">
        <v>0</v>
      </c>
      <c r="AI29" s="328">
        <v>0</v>
      </c>
      <c r="AJ29" s="328">
        <v>0</v>
      </c>
      <c r="AK29" s="359">
        <f>SUM(C29:AJ29)</f>
        <v>2</v>
      </c>
      <c r="AM29" s="58">
        <f>AM$4+AK29</f>
        <v>530</v>
      </c>
    </row>
    <row r="30" spans="1:39" ht="21.75" customHeight="1">
      <c r="A30" s="326">
        <v>23</v>
      </c>
      <c r="B30" s="360" t="s">
        <v>289</v>
      </c>
      <c r="C30" s="328">
        <v>0</v>
      </c>
      <c r="D30" s="328">
        <v>0</v>
      </c>
      <c r="E30" s="328">
        <v>0</v>
      </c>
      <c r="F30" s="328">
        <v>0</v>
      </c>
      <c r="G30" s="328">
        <v>0</v>
      </c>
      <c r="H30" s="328">
        <v>0</v>
      </c>
      <c r="I30" s="328">
        <v>1</v>
      </c>
      <c r="J30" s="328">
        <v>0</v>
      </c>
      <c r="K30" s="328">
        <v>1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1</v>
      </c>
      <c r="S30" s="328">
        <v>0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0</v>
      </c>
      <c r="AE30" s="328">
        <v>0</v>
      </c>
      <c r="AF30" s="328">
        <v>0</v>
      </c>
      <c r="AG30" s="328">
        <v>0</v>
      </c>
      <c r="AH30" s="328">
        <v>0</v>
      </c>
      <c r="AI30" s="328">
        <v>0</v>
      </c>
      <c r="AJ30" s="328">
        <v>0</v>
      </c>
      <c r="AK30" s="359">
        <f>SUM(C30:AJ30)</f>
        <v>3</v>
      </c>
      <c r="AM30" s="58">
        <f>AM$4+AK30</f>
        <v>531</v>
      </c>
    </row>
    <row r="31" spans="1:39" ht="21.75" customHeight="1">
      <c r="A31" s="326">
        <v>24</v>
      </c>
      <c r="B31" s="360" t="s">
        <v>290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1</v>
      </c>
      <c r="O31" s="328">
        <v>0</v>
      </c>
      <c r="P31" s="328">
        <v>0</v>
      </c>
      <c r="Q31" s="328">
        <v>0</v>
      </c>
      <c r="R31" s="328">
        <v>0</v>
      </c>
      <c r="S31" s="328">
        <v>0</v>
      </c>
      <c r="T31" s="328">
        <v>0</v>
      </c>
      <c r="U31" s="328">
        <v>0</v>
      </c>
      <c r="V31" s="328">
        <v>0</v>
      </c>
      <c r="W31" s="328">
        <v>2</v>
      </c>
      <c r="X31" s="328">
        <v>2</v>
      </c>
      <c r="Y31" s="328">
        <v>1</v>
      </c>
      <c r="Z31" s="328">
        <v>0</v>
      </c>
      <c r="AA31" s="328">
        <v>0</v>
      </c>
      <c r="AB31" s="328">
        <v>4</v>
      </c>
      <c r="AC31" s="328">
        <v>0</v>
      </c>
      <c r="AD31" s="328">
        <v>0</v>
      </c>
      <c r="AE31" s="328">
        <v>1</v>
      </c>
      <c r="AF31" s="328">
        <v>0</v>
      </c>
      <c r="AG31" s="328">
        <v>0</v>
      </c>
      <c r="AH31" s="328">
        <v>0</v>
      </c>
      <c r="AI31" s="328">
        <v>0</v>
      </c>
      <c r="AJ31" s="328">
        <v>0</v>
      </c>
      <c r="AK31" s="359">
        <f>SUM(C31:AJ31)</f>
        <v>11</v>
      </c>
      <c r="AM31" s="58">
        <f>AM$4+AK31</f>
        <v>539</v>
      </c>
    </row>
    <row r="32" spans="2:37" ht="15">
      <c r="B32" s="361" t="s">
        <v>29</v>
      </c>
      <c r="C32" s="362">
        <f>SUM(C8:C31)</f>
        <v>9</v>
      </c>
      <c r="D32" s="362">
        <f>SUM(D8:D31)</f>
        <v>7</v>
      </c>
      <c r="E32" s="362">
        <f>SUM(E8:E31)</f>
        <v>4</v>
      </c>
      <c r="F32" s="362">
        <f>SUM(F8:F31)</f>
        <v>15</v>
      </c>
      <c r="G32" s="362">
        <f>SUM(G8:G31)</f>
        <v>8</v>
      </c>
      <c r="H32" s="362">
        <f>SUM(H8:H31)</f>
        <v>17</v>
      </c>
      <c r="I32" s="362">
        <f>SUM(I8:I31)</f>
        <v>28</v>
      </c>
      <c r="J32" s="362">
        <f>SUM(J8:J31)</f>
        <v>3</v>
      </c>
      <c r="K32" s="362">
        <f>SUM(K8:K31)</f>
        <v>29</v>
      </c>
      <c r="L32" s="362">
        <f>SUM(L8:L31)</f>
        <v>21</v>
      </c>
      <c r="M32" s="362">
        <f>SUM(M8:M31)</f>
        <v>8</v>
      </c>
      <c r="N32" s="362">
        <f>SUM(N8:N31)</f>
        <v>14</v>
      </c>
      <c r="O32" s="362">
        <f>SUM(O8:O31)</f>
        <v>18</v>
      </c>
      <c r="P32" s="362">
        <f>SUM(P8:P31)</f>
        <v>20</v>
      </c>
      <c r="Q32" s="362">
        <f>SUM(Q8:Q31)</f>
        <v>18</v>
      </c>
      <c r="R32" s="362">
        <f>SUM(R8:R31)</f>
        <v>5</v>
      </c>
      <c r="S32" s="362">
        <f>SUM(S8:S31)</f>
        <v>37</v>
      </c>
      <c r="T32" s="362">
        <f>SUM(T8:T31)</f>
        <v>21</v>
      </c>
      <c r="U32" s="362">
        <f>SUM(U8:U31)</f>
        <v>13</v>
      </c>
      <c r="V32" s="362">
        <f>SUM(V8:V31)</f>
        <v>8</v>
      </c>
      <c r="W32" s="362">
        <f>SUM(W8:W31)</f>
        <v>26</v>
      </c>
      <c r="X32" s="362">
        <f>SUM(X8:X31)</f>
        <v>16</v>
      </c>
      <c r="Y32" s="362">
        <f>SUM(Y8:Y31)</f>
        <v>17</v>
      </c>
      <c r="Z32" s="362">
        <f>SUM(Z8:Z31)</f>
        <v>4</v>
      </c>
      <c r="AA32" s="362">
        <f>SUM(AA8:AA31)</f>
        <v>17</v>
      </c>
      <c r="AB32" s="362">
        <f>SUM(AB8:AB31)</f>
        <v>16</v>
      </c>
      <c r="AC32" s="362">
        <f>SUM(AC8:AC31)</f>
        <v>13</v>
      </c>
      <c r="AD32" s="362">
        <f>SUM(AD8:AD31)</f>
        <v>7</v>
      </c>
      <c r="AE32" s="362">
        <f>SUM(AE8:AE31)</f>
        <v>18</v>
      </c>
      <c r="AF32" s="362">
        <f>SUM(AF8:AF31)</f>
        <v>16</v>
      </c>
      <c r="AG32" s="362">
        <f>SUM(AG8:AG31)</f>
        <v>15</v>
      </c>
      <c r="AH32" s="362">
        <f>SUM(AH8:AH31)</f>
        <v>20</v>
      </c>
      <c r="AI32" s="362">
        <f>SUM(AI8:AI31)</f>
        <v>12</v>
      </c>
      <c r="AJ32" s="362">
        <f>SUM(AJ8:AJ31)</f>
        <v>17</v>
      </c>
      <c r="AK32" s="370">
        <f>SUM(AK8:AK31)</f>
        <v>517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1">
      <selection activeCell="AM8" sqref="AM8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6" width="4.7109375" style="0" customWidth="1"/>
    <col min="37" max="37" width="10.28125" style="305" customWidth="1"/>
    <col min="38" max="38" width="3.5742187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3.25" customHeight="1">
      <c r="C2" s="367" t="s">
        <v>291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AM2" s="246" t="s">
        <v>115</v>
      </c>
    </row>
    <row r="3" spans="3:39" ht="23.2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2800</v>
      </c>
    </row>
    <row r="4" spans="2:14" ht="18" customHeight="1">
      <c r="B4" s="309" t="s">
        <v>292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293</v>
      </c>
      <c r="C8" s="328">
        <v>0</v>
      </c>
      <c r="D8" s="328">
        <v>0</v>
      </c>
      <c r="E8" s="328">
        <v>0</v>
      </c>
      <c r="F8" s="328">
        <v>3</v>
      </c>
      <c r="G8" s="328">
        <v>4</v>
      </c>
      <c r="H8" s="328">
        <v>9</v>
      </c>
      <c r="I8" s="328">
        <v>6</v>
      </c>
      <c r="J8" s="328">
        <v>7</v>
      </c>
      <c r="K8" s="328">
        <v>12</v>
      </c>
      <c r="L8" s="328">
        <v>3</v>
      </c>
      <c r="M8" s="328">
        <v>3</v>
      </c>
      <c r="N8" s="328">
        <v>1</v>
      </c>
      <c r="O8" s="328">
        <v>2</v>
      </c>
      <c r="P8" s="328">
        <v>4</v>
      </c>
      <c r="Q8" s="328">
        <v>0</v>
      </c>
      <c r="R8" s="328">
        <v>1</v>
      </c>
      <c r="S8" s="328">
        <v>11</v>
      </c>
      <c r="T8" s="328">
        <v>9</v>
      </c>
      <c r="U8" s="328">
        <v>4</v>
      </c>
      <c r="V8" s="328">
        <v>1</v>
      </c>
      <c r="W8" s="328">
        <v>8</v>
      </c>
      <c r="X8" s="328">
        <v>9</v>
      </c>
      <c r="Y8" s="328">
        <v>11</v>
      </c>
      <c r="Z8" s="328">
        <v>2</v>
      </c>
      <c r="AA8" s="328">
        <v>3</v>
      </c>
      <c r="AB8" s="328">
        <v>3</v>
      </c>
      <c r="AC8" s="328">
        <v>2</v>
      </c>
      <c r="AD8" s="328">
        <v>0</v>
      </c>
      <c r="AE8" s="328">
        <v>3</v>
      </c>
      <c r="AF8" s="328">
        <v>0</v>
      </c>
      <c r="AG8" s="328">
        <v>4</v>
      </c>
      <c r="AH8" s="328">
        <v>1</v>
      </c>
      <c r="AI8" s="328">
        <v>10</v>
      </c>
      <c r="AJ8" s="328">
        <v>14</v>
      </c>
      <c r="AK8" s="359">
        <f>SUM(C8:AJ8)</f>
        <v>150</v>
      </c>
      <c r="AM8" s="58">
        <f>AM$3+AK8</f>
        <v>2950</v>
      </c>
    </row>
    <row r="9" spans="1:39" ht="22.5" customHeight="1">
      <c r="A9" s="326">
        <v>2</v>
      </c>
      <c r="B9" s="360" t="s">
        <v>294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1</v>
      </c>
      <c r="I9" s="328">
        <v>0</v>
      </c>
      <c r="J9" s="328">
        <v>0</v>
      </c>
      <c r="K9" s="328">
        <v>3</v>
      </c>
      <c r="L9" s="328">
        <v>3</v>
      </c>
      <c r="M9" s="328">
        <v>0</v>
      </c>
      <c r="N9" s="328">
        <v>0</v>
      </c>
      <c r="O9" s="328">
        <v>1</v>
      </c>
      <c r="P9" s="328">
        <v>1</v>
      </c>
      <c r="Q9" s="328">
        <v>3</v>
      </c>
      <c r="R9" s="328">
        <v>1</v>
      </c>
      <c r="S9" s="328">
        <v>3</v>
      </c>
      <c r="T9" s="328">
        <v>2</v>
      </c>
      <c r="U9" s="328">
        <v>1</v>
      </c>
      <c r="V9" s="328">
        <v>0</v>
      </c>
      <c r="W9" s="328">
        <v>0</v>
      </c>
      <c r="X9" s="328">
        <v>1</v>
      </c>
      <c r="Y9" s="328">
        <v>0</v>
      </c>
      <c r="Z9" s="328">
        <v>3</v>
      </c>
      <c r="AA9" s="328">
        <v>2</v>
      </c>
      <c r="AB9" s="328">
        <v>0</v>
      </c>
      <c r="AC9" s="328">
        <v>2</v>
      </c>
      <c r="AD9" s="328">
        <v>1</v>
      </c>
      <c r="AE9" s="328">
        <v>0</v>
      </c>
      <c r="AF9" s="328">
        <v>2</v>
      </c>
      <c r="AG9" s="328">
        <v>1</v>
      </c>
      <c r="AH9" s="328">
        <v>1</v>
      </c>
      <c r="AI9" s="328">
        <v>22</v>
      </c>
      <c r="AJ9" s="328">
        <v>0</v>
      </c>
      <c r="AK9" s="359">
        <f>SUM(C9:AJ9)</f>
        <v>54</v>
      </c>
      <c r="AM9" s="58">
        <f>AM$3+AK9</f>
        <v>2854</v>
      </c>
    </row>
    <row r="10" spans="1:39" ht="22.5" customHeight="1">
      <c r="A10" s="326">
        <v>3</v>
      </c>
      <c r="B10" s="360" t="s">
        <v>295</v>
      </c>
      <c r="C10" s="328">
        <v>0</v>
      </c>
      <c r="D10" s="328">
        <v>1</v>
      </c>
      <c r="E10" s="328">
        <v>0</v>
      </c>
      <c r="F10" s="328">
        <v>6</v>
      </c>
      <c r="G10" s="328">
        <v>1</v>
      </c>
      <c r="H10" s="328">
        <v>1</v>
      </c>
      <c r="I10" s="328">
        <v>10</v>
      </c>
      <c r="J10" s="328">
        <v>3</v>
      </c>
      <c r="K10" s="328">
        <v>2</v>
      </c>
      <c r="L10" s="328">
        <v>7</v>
      </c>
      <c r="M10" s="328">
        <v>4</v>
      </c>
      <c r="N10" s="328">
        <v>0</v>
      </c>
      <c r="O10" s="328">
        <v>4</v>
      </c>
      <c r="P10" s="328">
        <v>8</v>
      </c>
      <c r="Q10" s="328">
        <v>3</v>
      </c>
      <c r="R10" s="328">
        <v>0</v>
      </c>
      <c r="S10" s="328">
        <v>8</v>
      </c>
      <c r="T10" s="328">
        <v>5</v>
      </c>
      <c r="U10" s="328">
        <v>3</v>
      </c>
      <c r="V10" s="328">
        <v>1</v>
      </c>
      <c r="W10" s="328">
        <v>1</v>
      </c>
      <c r="X10" s="328">
        <v>4</v>
      </c>
      <c r="Y10" s="328">
        <v>1</v>
      </c>
      <c r="Z10" s="328">
        <v>6</v>
      </c>
      <c r="AA10" s="328">
        <v>1</v>
      </c>
      <c r="AB10" s="328">
        <v>1</v>
      </c>
      <c r="AC10" s="328">
        <v>2</v>
      </c>
      <c r="AD10" s="328">
        <v>0</v>
      </c>
      <c r="AE10" s="328">
        <v>8</v>
      </c>
      <c r="AF10" s="328">
        <v>1</v>
      </c>
      <c r="AG10" s="328">
        <v>0</v>
      </c>
      <c r="AH10" s="328">
        <v>3</v>
      </c>
      <c r="AI10" s="328">
        <v>5</v>
      </c>
      <c r="AJ10" s="328">
        <v>5</v>
      </c>
      <c r="AK10" s="359">
        <f>SUM(C10:AJ10)</f>
        <v>105</v>
      </c>
      <c r="AM10" s="58">
        <f>AM$3+AK10</f>
        <v>2905</v>
      </c>
    </row>
    <row r="11" spans="1:39" ht="22.5" customHeight="1">
      <c r="A11" s="326">
        <v>4</v>
      </c>
      <c r="B11" s="360" t="s">
        <v>296</v>
      </c>
      <c r="C11" s="328">
        <v>2</v>
      </c>
      <c r="D11" s="328">
        <v>1</v>
      </c>
      <c r="E11" s="328">
        <v>3</v>
      </c>
      <c r="F11" s="328">
        <v>6</v>
      </c>
      <c r="G11" s="328">
        <v>1</v>
      </c>
      <c r="H11" s="328">
        <v>0</v>
      </c>
      <c r="I11" s="328">
        <v>8</v>
      </c>
      <c r="J11" s="328">
        <v>0</v>
      </c>
      <c r="K11" s="328">
        <v>3</v>
      </c>
      <c r="L11" s="328">
        <v>1</v>
      </c>
      <c r="M11" s="328">
        <v>2</v>
      </c>
      <c r="N11" s="328">
        <v>1</v>
      </c>
      <c r="O11" s="328">
        <v>5</v>
      </c>
      <c r="P11" s="328">
        <v>2</v>
      </c>
      <c r="Q11" s="328">
        <v>3</v>
      </c>
      <c r="R11" s="328">
        <v>0</v>
      </c>
      <c r="S11" s="328">
        <v>4</v>
      </c>
      <c r="T11" s="328">
        <v>2</v>
      </c>
      <c r="U11" s="328">
        <v>3</v>
      </c>
      <c r="V11" s="328">
        <v>3</v>
      </c>
      <c r="W11" s="328">
        <v>5</v>
      </c>
      <c r="X11" s="328">
        <v>6</v>
      </c>
      <c r="Y11" s="328">
        <v>4</v>
      </c>
      <c r="Z11" s="328">
        <v>1</v>
      </c>
      <c r="AA11" s="328">
        <v>1</v>
      </c>
      <c r="AB11" s="328">
        <v>23</v>
      </c>
      <c r="AC11" s="328">
        <v>12</v>
      </c>
      <c r="AD11" s="328">
        <v>1</v>
      </c>
      <c r="AE11" s="328">
        <v>2</v>
      </c>
      <c r="AF11" s="328">
        <v>2</v>
      </c>
      <c r="AG11" s="328">
        <v>37</v>
      </c>
      <c r="AH11" s="328">
        <v>4</v>
      </c>
      <c r="AI11" s="328">
        <v>6</v>
      </c>
      <c r="AJ11" s="328">
        <v>3</v>
      </c>
      <c r="AK11" s="359">
        <f>SUM(C11:AJ11)</f>
        <v>157</v>
      </c>
      <c r="AM11" s="58">
        <f>AM$3+AK11</f>
        <v>2957</v>
      </c>
    </row>
    <row r="12" spans="1:39" ht="22.5" customHeight="1">
      <c r="A12" s="326">
        <v>5</v>
      </c>
      <c r="B12" s="360" t="s">
        <v>297</v>
      </c>
      <c r="C12" s="328">
        <v>8</v>
      </c>
      <c r="D12" s="328">
        <v>1</v>
      </c>
      <c r="E12" s="328">
        <v>12</v>
      </c>
      <c r="F12" s="328">
        <v>1</v>
      </c>
      <c r="G12" s="328">
        <v>4</v>
      </c>
      <c r="H12" s="328">
        <v>1</v>
      </c>
      <c r="I12" s="328">
        <v>2</v>
      </c>
      <c r="J12" s="328">
        <v>4</v>
      </c>
      <c r="K12" s="328">
        <v>4</v>
      </c>
      <c r="L12" s="328">
        <v>4</v>
      </c>
      <c r="M12" s="328">
        <v>0</v>
      </c>
      <c r="N12" s="328">
        <v>1</v>
      </c>
      <c r="O12" s="328">
        <v>6</v>
      </c>
      <c r="P12" s="328">
        <v>3</v>
      </c>
      <c r="Q12" s="328">
        <v>1</v>
      </c>
      <c r="R12" s="328">
        <v>1</v>
      </c>
      <c r="S12" s="328">
        <v>2</v>
      </c>
      <c r="T12" s="328">
        <v>4</v>
      </c>
      <c r="U12" s="328">
        <v>0</v>
      </c>
      <c r="V12" s="328">
        <v>3</v>
      </c>
      <c r="W12" s="328">
        <v>5</v>
      </c>
      <c r="X12" s="328">
        <v>3</v>
      </c>
      <c r="Y12" s="328">
        <v>0</v>
      </c>
      <c r="Z12" s="328">
        <v>2</v>
      </c>
      <c r="AA12" s="328">
        <v>3</v>
      </c>
      <c r="AB12" s="328">
        <v>2</v>
      </c>
      <c r="AC12" s="328">
        <v>0</v>
      </c>
      <c r="AD12" s="328">
        <v>0</v>
      </c>
      <c r="AE12" s="328">
        <v>2</v>
      </c>
      <c r="AF12" s="328">
        <v>0</v>
      </c>
      <c r="AG12" s="328">
        <v>2</v>
      </c>
      <c r="AH12" s="328">
        <v>2</v>
      </c>
      <c r="AI12" s="328">
        <v>4</v>
      </c>
      <c r="AJ12" s="328">
        <v>3</v>
      </c>
      <c r="AK12" s="359">
        <f>SUM(C12:AJ12)</f>
        <v>90</v>
      </c>
      <c r="AM12" s="58">
        <f>AM$3+AK12</f>
        <v>2890</v>
      </c>
    </row>
    <row r="13" spans="1:39" ht="22.5" customHeight="1">
      <c r="A13" s="326">
        <v>6</v>
      </c>
      <c r="B13" s="360" t="s">
        <v>298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3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2</v>
      </c>
      <c r="Q13" s="328">
        <v>0</v>
      </c>
      <c r="R13" s="328">
        <v>1</v>
      </c>
      <c r="S13" s="328">
        <v>0</v>
      </c>
      <c r="T13" s="328">
        <v>1</v>
      </c>
      <c r="U13" s="328">
        <v>0</v>
      </c>
      <c r="V13" s="328">
        <v>0</v>
      </c>
      <c r="W13" s="328">
        <v>0</v>
      </c>
      <c r="X13" s="328">
        <v>0</v>
      </c>
      <c r="Y13" s="328">
        <v>2</v>
      </c>
      <c r="Z13" s="328">
        <v>3</v>
      </c>
      <c r="AA13" s="328">
        <v>0</v>
      </c>
      <c r="AB13" s="328">
        <v>0</v>
      </c>
      <c r="AC13" s="328">
        <v>0</v>
      </c>
      <c r="AD13" s="328">
        <v>0</v>
      </c>
      <c r="AE13" s="328">
        <v>1</v>
      </c>
      <c r="AF13" s="328">
        <v>0</v>
      </c>
      <c r="AG13" s="328">
        <v>0</v>
      </c>
      <c r="AH13" s="328">
        <v>2</v>
      </c>
      <c r="AI13" s="328">
        <v>23</v>
      </c>
      <c r="AJ13" s="328">
        <v>1</v>
      </c>
      <c r="AK13" s="359">
        <f>SUM(C13:AJ13)</f>
        <v>39</v>
      </c>
      <c r="AM13" s="58">
        <f>AM$3+AK13</f>
        <v>2839</v>
      </c>
    </row>
    <row r="14" spans="1:39" ht="29.25">
      <c r="A14" s="326">
        <v>7</v>
      </c>
      <c r="B14" s="360" t="s">
        <v>299</v>
      </c>
      <c r="C14" s="328">
        <v>0</v>
      </c>
      <c r="D14" s="328">
        <v>0</v>
      </c>
      <c r="E14" s="328">
        <v>0</v>
      </c>
      <c r="F14" s="328">
        <v>0</v>
      </c>
      <c r="G14" s="328">
        <v>1</v>
      </c>
      <c r="H14" s="328">
        <v>2</v>
      </c>
      <c r="I14" s="328">
        <v>0</v>
      </c>
      <c r="J14" s="328">
        <v>1</v>
      </c>
      <c r="K14" s="328">
        <v>1</v>
      </c>
      <c r="L14" s="328">
        <v>0</v>
      </c>
      <c r="M14" s="328">
        <v>2</v>
      </c>
      <c r="N14" s="328">
        <v>0</v>
      </c>
      <c r="O14" s="328">
        <v>1</v>
      </c>
      <c r="P14" s="328">
        <v>2</v>
      </c>
      <c r="Q14" s="328">
        <v>1</v>
      </c>
      <c r="R14" s="328">
        <v>0</v>
      </c>
      <c r="S14" s="328">
        <v>0</v>
      </c>
      <c r="T14" s="328">
        <v>1</v>
      </c>
      <c r="U14" s="328">
        <v>0</v>
      </c>
      <c r="V14" s="328">
        <v>0</v>
      </c>
      <c r="W14" s="328">
        <v>5</v>
      </c>
      <c r="X14" s="328">
        <v>24</v>
      </c>
      <c r="Y14" s="328">
        <v>5</v>
      </c>
      <c r="Z14" s="328">
        <v>0</v>
      </c>
      <c r="AA14" s="328">
        <v>2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1</v>
      </c>
      <c r="AI14" s="328">
        <v>0</v>
      </c>
      <c r="AJ14" s="328">
        <v>3</v>
      </c>
      <c r="AK14" s="359">
        <f>SUM(C14:AJ14)</f>
        <v>52</v>
      </c>
      <c r="AM14" s="58">
        <f>AM$3+AK14</f>
        <v>2852</v>
      </c>
    </row>
    <row r="15" spans="1:39" ht="22.5" customHeight="1">
      <c r="A15" s="326">
        <v>8</v>
      </c>
      <c r="B15" s="360" t="s">
        <v>300</v>
      </c>
      <c r="C15" s="328">
        <v>1</v>
      </c>
      <c r="D15" s="328">
        <v>2</v>
      </c>
      <c r="E15" s="328">
        <v>8</v>
      </c>
      <c r="F15" s="328">
        <v>6</v>
      </c>
      <c r="G15" s="328">
        <v>0</v>
      </c>
      <c r="H15" s="328">
        <v>3</v>
      </c>
      <c r="I15" s="328">
        <v>3</v>
      </c>
      <c r="J15" s="328">
        <v>2</v>
      </c>
      <c r="K15" s="328">
        <v>2</v>
      </c>
      <c r="L15" s="328">
        <v>3</v>
      </c>
      <c r="M15" s="328">
        <v>5</v>
      </c>
      <c r="N15" s="328">
        <v>3</v>
      </c>
      <c r="O15" s="328">
        <v>1</v>
      </c>
      <c r="P15" s="328">
        <v>5</v>
      </c>
      <c r="Q15" s="328">
        <v>0</v>
      </c>
      <c r="R15" s="328">
        <v>44</v>
      </c>
      <c r="S15" s="328">
        <v>10</v>
      </c>
      <c r="T15" s="328">
        <v>5</v>
      </c>
      <c r="U15" s="328">
        <v>0</v>
      </c>
      <c r="V15" s="328">
        <v>4</v>
      </c>
      <c r="W15" s="328">
        <v>6</v>
      </c>
      <c r="X15" s="328">
        <v>5</v>
      </c>
      <c r="Y15" s="328">
        <v>3</v>
      </c>
      <c r="Z15" s="328">
        <v>0</v>
      </c>
      <c r="AA15" s="328">
        <v>0</v>
      </c>
      <c r="AB15" s="328">
        <v>6</v>
      </c>
      <c r="AC15" s="328">
        <v>9</v>
      </c>
      <c r="AD15" s="328">
        <v>3</v>
      </c>
      <c r="AE15" s="328">
        <v>0</v>
      </c>
      <c r="AF15" s="328">
        <v>0</v>
      </c>
      <c r="AG15" s="328">
        <v>6</v>
      </c>
      <c r="AH15" s="328">
        <v>7</v>
      </c>
      <c r="AI15" s="328">
        <v>7</v>
      </c>
      <c r="AJ15" s="328">
        <v>8</v>
      </c>
      <c r="AK15" s="359">
        <f>SUM(C15:AJ15)</f>
        <v>167</v>
      </c>
      <c r="AM15" s="58">
        <f>AM$3+AK15</f>
        <v>2967</v>
      </c>
    </row>
    <row r="16" spans="1:39" ht="22.5" customHeight="1">
      <c r="A16" s="326">
        <v>9</v>
      </c>
      <c r="B16" s="360" t="s">
        <v>301</v>
      </c>
      <c r="C16" s="328">
        <v>0</v>
      </c>
      <c r="D16" s="328">
        <v>0</v>
      </c>
      <c r="E16" s="328">
        <v>0</v>
      </c>
      <c r="F16" s="328">
        <v>2</v>
      </c>
      <c r="G16" s="328">
        <v>0</v>
      </c>
      <c r="H16" s="328">
        <v>6</v>
      </c>
      <c r="I16" s="328">
        <v>33</v>
      </c>
      <c r="J16" s="328">
        <v>2</v>
      </c>
      <c r="K16" s="328">
        <v>6</v>
      </c>
      <c r="L16" s="328">
        <v>3</v>
      </c>
      <c r="M16" s="328">
        <v>15</v>
      </c>
      <c r="N16" s="328">
        <v>3</v>
      </c>
      <c r="O16" s="328">
        <v>4</v>
      </c>
      <c r="P16" s="328">
        <v>7</v>
      </c>
      <c r="Q16" s="328">
        <v>1</v>
      </c>
      <c r="R16" s="328">
        <v>3</v>
      </c>
      <c r="S16" s="328">
        <v>8</v>
      </c>
      <c r="T16" s="328">
        <v>1</v>
      </c>
      <c r="U16" s="328">
        <v>6</v>
      </c>
      <c r="V16" s="328">
        <v>2</v>
      </c>
      <c r="W16" s="328">
        <v>8</v>
      </c>
      <c r="X16" s="328">
        <v>13</v>
      </c>
      <c r="Y16" s="328">
        <v>2</v>
      </c>
      <c r="Z16" s="328">
        <v>1</v>
      </c>
      <c r="AA16" s="328">
        <v>2</v>
      </c>
      <c r="AB16" s="328">
        <v>3</v>
      </c>
      <c r="AC16" s="328">
        <v>20</v>
      </c>
      <c r="AD16" s="328">
        <v>0</v>
      </c>
      <c r="AE16" s="328">
        <v>2</v>
      </c>
      <c r="AF16" s="328">
        <v>2</v>
      </c>
      <c r="AG16" s="328">
        <v>5</v>
      </c>
      <c r="AH16" s="328">
        <v>6</v>
      </c>
      <c r="AI16" s="328">
        <v>3</v>
      </c>
      <c r="AJ16" s="328">
        <v>11</v>
      </c>
      <c r="AK16" s="359">
        <f>SUM(C16:AJ16)</f>
        <v>180</v>
      </c>
      <c r="AM16" s="58">
        <f>AM$3+AK16</f>
        <v>2980</v>
      </c>
    </row>
    <row r="17" spans="1:39" ht="22.5" customHeight="1">
      <c r="A17" s="326">
        <v>10</v>
      </c>
      <c r="B17" s="360" t="s">
        <v>302</v>
      </c>
      <c r="C17" s="328">
        <v>0</v>
      </c>
      <c r="D17" s="328">
        <v>4</v>
      </c>
      <c r="E17" s="328">
        <v>0</v>
      </c>
      <c r="F17" s="328">
        <v>5</v>
      </c>
      <c r="G17" s="328">
        <v>7</v>
      </c>
      <c r="H17" s="328">
        <v>1</v>
      </c>
      <c r="I17" s="328">
        <v>24</v>
      </c>
      <c r="J17" s="328">
        <v>1</v>
      </c>
      <c r="K17" s="328">
        <v>14</v>
      </c>
      <c r="L17" s="328">
        <v>3</v>
      </c>
      <c r="M17" s="328">
        <v>7</v>
      </c>
      <c r="N17" s="328">
        <v>3</v>
      </c>
      <c r="O17" s="328">
        <v>3</v>
      </c>
      <c r="P17" s="328">
        <v>2</v>
      </c>
      <c r="Q17" s="328">
        <v>8</v>
      </c>
      <c r="R17" s="328">
        <v>6</v>
      </c>
      <c r="S17" s="328">
        <v>7</v>
      </c>
      <c r="T17" s="328">
        <v>16</v>
      </c>
      <c r="U17" s="328">
        <v>7</v>
      </c>
      <c r="V17" s="328">
        <v>3</v>
      </c>
      <c r="W17" s="328">
        <v>3</v>
      </c>
      <c r="X17" s="328">
        <v>5</v>
      </c>
      <c r="Y17" s="328">
        <v>4</v>
      </c>
      <c r="Z17" s="328">
        <v>12</v>
      </c>
      <c r="AA17" s="328">
        <v>8</v>
      </c>
      <c r="AB17" s="328">
        <v>9</v>
      </c>
      <c r="AC17" s="328">
        <v>6</v>
      </c>
      <c r="AD17" s="328">
        <v>1</v>
      </c>
      <c r="AE17" s="328">
        <v>7</v>
      </c>
      <c r="AF17" s="328">
        <v>8</v>
      </c>
      <c r="AG17" s="328">
        <v>6</v>
      </c>
      <c r="AH17" s="328">
        <v>16</v>
      </c>
      <c r="AI17" s="328">
        <v>26</v>
      </c>
      <c r="AJ17" s="328">
        <v>8</v>
      </c>
      <c r="AK17" s="359">
        <f>SUM(C17:AJ17)</f>
        <v>240</v>
      </c>
      <c r="AM17" s="58">
        <f>AM$3+AK17</f>
        <v>3040</v>
      </c>
    </row>
    <row r="18" spans="1:39" ht="22.5" customHeight="1">
      <c r="A18" s="326">
        <v>11</v>
      </c>
      <c r="B18" s="360" t="s">
        <v>303</v>
      </c>
      <c r="C18" s="328">
        <v>3</v>
      </c>
      <c r="D18" s="328">
        <v>2</v>
      </c>
      <c r="E18" s="328">
        <v>7</v>
      </c>
      <c r="F18" s="328">
        <v>40</v>
      </c>
      <c r="G18" s="328">
        <v>0</v>
      </c>
      <c r="H18" s="328">
        <v>0</v>
      </c>
      <c r="I18" s="328">
        <v>1</v>
      </c>
      <c r="J18" s="328">
        <v>11</v>
      </c>
      <c r="K18" s="328">
        <v>2</v>
      </c>
      <c r="L18" s="328">
        <v>0</v>
      </c>
      <c r="M18" s="328">
        <v>8</v>
      </c>
      <c r="N18" s="328">
        <v>13</v>
      </c>
      <c r="O18" s="328">
        <v>1</v>
      </c>
      <c r="P18" s="328">
        <v>3</v>
      </c>
      <c r="Q18" s="328">
        <v>3</v>
      </c>
      <c r="R18" s="328">
        <v>9</v>
      </c>
      <c r="S18" s="328">
        <v>0</v>
      </c>
      <c r="T18" s="328">
        <v>1</v>
      </c>
      <c r="U18" s="328">
        <v>0</v>
      </c>
      <c r="V18" s="328">
        <v>0</v>
      </c>
      <c r="W18" s="328">
        <v>1</v>
      </c>
      <c r="X18" s="328">
        <v>0</v>
      </c>
      <c r="Y18" s="328">
        <v>3</v>
      </c>
      <c r="Z18" s="328">
        <v>0</v>
      </c>
      <c r="AA18" s="328">
        <v>0</v>
      </c>
      <c r="AB18" s="328">
        <v>1</v>
      </c>
      <c r="AC18" s="328">
        <v>1</v>
      </c>
      <c r="AD18" s="328">
        <v>18</v>
      </c>
      <c r="AE18" s="328">
        <v>2</v>
      </c>
      <c r="AF18" s="328">
        <v>0</v>
      </c>
      <c r="AG18" s="328">
        <v>0</v>
      </c>
      <c r="AH18" s="328">
        <v>0</v>
      </c>
      <c r="AI18" s="328">
        <v>1</v>
      </c>
      <c r="AJ18" s="328">
        <v>9</v>
      </c>
      <c r="AK18" s="359">
        <f>SUM(C18:AJ18)</f>
        <v>140</v>
      </c>
      <c r="AM18" s="58">
        <f>AM$3+AK18</f>
        <v>2940</v>
      </c>
    </row>
    <row r="19" spans="1:39" ht="22.5" customHeight="1">
      <c r="A19" s="326">
        <v>12</v>
      </c>
      <c r="B19" s="360" t="s">
        <v>304</v>
      </c>
      <c r="C19" s="328">
        <v>0</v>
      </c>
      <c r="D19" s="328">
        <v>0</v>
      </c>
      <c r="E19" s="328">
        <v>0</v>
      </c>
      <c r="F19" s="328">
        <v>5</v>
      </c>
      <c r="G19" s="328">
        <v>0</v>
      </c>
      <c r="H19" s="328">
        <v>2</v>
      </c>
      <c r="I19" s="328">
        <v>5</v>
      </c>
      <c r="J19" s="328">
        <v>0</v>
      </c>
      <c r="K19" s="328">
        <v>6</v>
      </c>
      <c r="L19" s="328">
        <v>8</v>
      </c>
      <c r="M19" s="328">
        <v>1</v>
      </c>
      <c r="N19" s="328">
        <v>0</v>
      </c>
      <c r="O19" s="328">
        <v>0</v>
      </c>
      <c r="P19" s="328">
        <v>7</v>
      </c>
      <c r="Q19" s="328">
        <v>4</v>
      </c>
      <c r="R19" s="328">
        <v>0</v>
      </c>
      <c r="S19" s="328">
        <v>1</v>
      </c>
      <c r="T19" s="328">
        <v>8</v>
      </c>
      <c r="U19" s="328">
        <v>7</v>
      </c>
      <c r="V19" s="328">
        <v>2</v>
      </c>
      <c r="W19" s="328">
        <v>7</v>
      </c>
      <c r="X19" s="328">
        <v>2</v>
      </c>
      <c r="Y19" s="328">
        <v>4</v>
      </c>
      <c r="Z19" s="328">
        <v>8</v>
      </c>
      <c r="AA19" s="328">
        <v>8</v>
      </c>
      <c r="AB19" s="328">
        <v>5</v>
      </c>
      <c r="AC19" s="328">
        <v>2</v>
      </c>
      <c r="AD19" s="328">
        <v>1</v>
      </c>
      <c r="AE19" s="328">
        <v>1</v>
      </c>
      <c r="AF19" s="328">
        <v>4</v>
      </c>
      <c r="AG19" s="328">
        <v>13</v>
      </c>
      <c r="AH19" s="328">
        <v>8</v>
      </c>
      <c r="AI19" s="328">
        <v>10</v>
      </c>
      <c r="AJ19" s="328">
        <v>4</v>
      </c>
      <c r="AK19" s="359">
        <f>SUM(C19:AJ19)</f>
        <v>133</v>
      </c>
      <c r="AM19" s="58">
        <f>AM$3+AK19</f>
        <v>2933</v>
      </c>
    </row>
    <row r="20" spans="1:39" ht="22.5" customHeight="1">
      <c r="A20" s="326">
        <v>13</v>
      </c>
      <c r="B20" s="360" t="s">
        <v>305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3</v>
      </c>
      <c r="I20" s="328">
        <v>0</v>
      </c>
      <c r="J20" s="328">
        <v>1</v>
      </c>
      <c r="K20" s="328">
        <v>0</v>
      </c>
      <c r="L20" s="328">
        <v>1</v>
      </c>
      <c r="M20" s="328">
        <v>1</v>
      </c>
      <c r="N20" s="328">
        <v>0</v>
      </c>
      <c r="O20" s="328">
        <v>1</v>
      </c>
      <c r="P20" s="328">
        <v>0</v>
      </c>
      <c r="Q20" s="328">
        <v>0</v>
      </c>
      <c r="R20" s="328">
        <v>0</v>
      </c>
      <c r="S20" s="328">
        <v>0</v>
      </c>
      <c r="T20" s="328">
        <v>1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2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1</v>
      </c>
      <c r="AI20" s="328">
        <v>0</v>
      </c>
      <c r="AJ20" s="328">
        <v>0</v>
      </c>
      <c r="AK20" s="359">
        <f>SUM(C20:AJ20)</f>
        <v>11</v>
      </c>
      <c r="AM20" s="58">
        <f>AM$3+AK20</f>
        <v>2811</v>
      </c>
    </row>
    <row r="21" spans="1:39" ht="22.5" customHeight="1">
      <c r="A21" s="326">
        <v>14</v>
      </c>
      <c r="B21" s="360" t="s">
        <v>306</v>
      </c>
      <c r="C21" s="328">
        <v>2</v>
      </c>
      <c r="D21" s="328">
        <v>0</v>
      </c>
      <c r="E21" s="328">
        <v>1</v>
      </c>
      <c r="F21" s="328">
        <v>8</v>
      </c>
      <c r="G21" s="328">
        <v>0</v>
      </c>
      <c r="H21" s="328">
        <v>1</v>
      </c>
      <c r="I21" s="328">
        <v>1</v>
      </c>
      <c r="J21" s="328">
        <v>1</v>
      </c>
      <c r="K21" s="328">
        <v>3</v>
      </c>
      <c r="L21" s="328">
        <v>6</v>
      </c>
      <c r="M21" s="328">
        <v>2</v>
      </c>
      <c r="N21" s="328">
        <v>4</v>
      </c>
      <c r="O21" s="328">
        <v>2</v>
      </c>
      <c r="P21" s="328">
        <v>0</v>
      </c>
      <c r="Q21" s="328">
        <v>3</v>
      </c>
      <c r="R21" s="328">
        <v>2</v>
      </c>
      <c r="S21" s="328">
        <v>0</v>
      </c>
      <c r="T21" s="328">
        <v>10</v>
      </c>
      <c r="U21" s="328">
        <v>2</v>
      </c>
      <c r="V21" s="328">
        <v>9</v>
      </c>
      <c r="W21" s="328">
        <v>2</v>
      </c>
      <c r="X21" s="328">
        <v>0</v>
      </c>
      <c r="Y21" s="328">
        <v>1</v>
      </c>
      <c r="Z21" s="328">
        <v>8</v>
      </c>
      <c r="AA21" s="328">
        <v>1</v>
      </c>
      <c r="AB21" s="328">
        <v>1</v>
      </c>
      <c r="AC21" s="328">
        <v>0</v>
      </c>
      <c r="AD21" s="328">
        <v>0</v>
      </c>
      <c r="AE21" s="328">
        <v>1</v>
      </c>
      <c r="AF21" s="328">
        <v>0</v>
      </c>
      <c r="AG21" s="328">
        <v>4</v>
      </c>
      <c r="AH21" s="328">
        <v>4</v>
      </c>
      <c r="AI21" s="328">
        <v>1</v>
      </c>
      <c r="AJ21" s="328">
        <v>3</v>
      </c>
      <c r="AK21" s="359">
        <f>SUM(C21:AJ21)</f>
        <v>83</v>
      </c>
      <c r="AM21" s="58">
        <f>AM$3+AK21</f>
        <v>2883</v>
      </c>
    </row>
    <row r="22" spans="1:39" ht="22.5" customHeight="1">
      <c r="A22" s="326">
        <v>15</v>
      </c>
      <c r="B22" s="360" t="s">
        <v>307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1</v>
      </c>
      <c r="J22" s="328">
        <v>0</v>
      </c>
      <c r="K22" s="328">
        <v>0</v>
      </c>
      <c r="L22" s="328">
        <v>1</v>
      </c>
      <c r="M22" s="328">
        <v>3</v>
      </c>
      <c r="N22" s="328">
        <v>0</v>
      </c>
      <c r="O22" s="328">
        <v>1</v>
      </c>
      <c r="P22" s="328">
        <v>4</v>
      </c>
      <c r="Q22" s="328">
        <v>1</v>
      </c>
      <c r="R22" s="328">
        <v>0</v>
      </c>
      <c r="S22" s="328">
        <v>0</v>
      </c>
      <c r="T22" s="328">
        <v>2</v>
      </c>
      <c r="U22" s="328">
        <v>1</v>
      </c>
      <c r="V22" s="328">
        <v>1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1</v>
      </c>
      <c r="AC22" s="328">
        <v>1</v>
      </c>
      <c r="AD22" s="328">
        <v>0</v>
      </c>
      <c r="AE22" s="328">
        <v>0</v>
      </c>
      <c r="AF22" s="328">
        <v>2</v>
      </c>
      <c r="AG22" s="328">
        <v>0</v>
      </c>
      <c r="AH22" s="328">
        <v>3</v>
      </c>
      <c r="AI22" s="328">
        <v>0</v>
      </c>
      <c r="AJ22" s="328">
        <v>4</v>
      </c>
      <c r="AK22" s="359">
        <f>SUM(C22:AJ22)</f>
        <v>26</v>
      </c>
      <c r="AM22" s="58">
        <f>AM$3+AK22</f>
        <v>2826</v>
      </c>
    </row>
    <row r="23" spans="1:39" ht="29.25">
      <c r="A23" s="326">
        <v>16</v>
      </c>
      <c r="B23" s="360" t="s">
        <v>308</v>
      </c>
      <c r="C23" s="328">
        <v>1</v>
      </c>
      <c r="D23" s="328">
        <v>0</v>
      </c>
      <c r="E23" s="328">
        <v>0</v>
      </c>
      <c r="F23" s="328">
        <v>48</v>
      </c>
      <c r="G23" s="328">
        <v>1</v>
      </c>
      <c r="H23" s="328">
        <v>0</v>
      </c>
      <c r="I23" s="328">
        <v>1</v>
      </c>
      <c r="J23" s="328">
        <v>2</v>
      </c>
      <c r="K23" s="328">
        <v>2</v>
      </c>
      <c r="L23" s="328">
        <v>0</v>
      </c>
      <c r="M23" s="328">
        <v>0</v>
      </c>
      <c r="N23" s="328">
        <v>12</v>
      </c>
      <c r="O23" s="328">
        <v>2</v>
      </c>
      <c r="P23" s="328">
        <v>0</v>
      </c>
      <c r="Q23" s="328">
        <v>0</v>
      </c>
      <c r="R23" s="328">
        <v>3</v>
      </c>
      <c r="S23" s="328">
        <v>1</v>
      </c>
      <c r="T23" s="328">
        <v>3</v>
      </c>
      <c r="U23" s="328">
        <v>1</v>
      </c>
      <c r="V23" s="328">
        <v>0</v>
      </c>
      <c r="W23" s="328">
        <v>4</v>
      </c>
      <c r="X23" s="328">
        <v>0</v>
      </c>
      <c r="Y23" s="328">
        <v>1</v>
      </c>
      <c r="Z23" s="328">
        <v>1</v>
      </c>
      <c r="AA23" s="328">
        <v>0</v>
      </c>
      <c r="AB23" s="328">
        <v>0</v>
      </c>
      <c r="AC23" s="328">
        <v>3</v>
      </c>
      <c r="AD23" s="328">
        <v>18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104</v>
      </c>
      <c r="AM23" s="58">
        <f>AM$3+AK23</f>
        <v>2904</v>
      </c>
    </row>
    <row r="24" spans="1:39" ht="24.75" customHeight="1">
      <c r="A24" s="326">
        <v>17</v>
      </c>
      <c r="B24" s="360" t="s">
        <v>309</v>
      </c>
      <c r="C24" s="328">
        <v>2</v>
      </c>
      <c r="D24" s="328">
        <v>0</v>
      </c>
      <c r="E24" s="328">
        <v>0</v>
      </c>
      <c r="F24" s="328">
        <v>12</v>
      </c>
      <c r="G24" s="328">
        <v>2</v>
      </c>
      <c r="H24" s="328">
        <v>0</v>
      </c>
      <c r="I24" s="328">
        <v>3</v>
      </c>
      <c r="J24" s="328">
        <v>8</v>
      </c>
      <c r="K24" s="328">
        <v>0</v>
      </c>
      <c r="L24" s="328">
        <v>4</v>
      </c>
      <c r="M24" s="328">
        <v>3</v>
      </c>
      <c r="N24" s="328">
        <v>1</v>
      </c>
      <c r="O24" s="328">
        <v>5</v>
      </c>
      <c r="P24" s="328">
        <v>1</v>
      </c>
      <c r="Q24" s="328">
        <v>0</v>
      </c>
      <c r="R24" s="328">
        <v>1</v>
      </c>
      <c r="S24" s="328">
        <v>2</v>
      </c>
      <c r="T24" s="328">
        <v>2</v>
      </c>
      <c r="U24" s="328">
        <v>0</v>
      </c>
      <c r="V24" s="328">
        <v>0</v>
      </c>
      <c r="W24" s="328">
        <v>1</v>
      </c>
      <c r="X24" s="328">
        <v>2</v>
      </c>
      <c r="Y24" s="328">
        <v>4</v>
      </c>
      <c r="Z24" s="328">
        <v>0</v>
      </c>
      <c r="AA24" s="328">
        <v>0</v>
      </c>
      <c r="AB24" s="328">
        <v>4</v>
      </c>
      <c r="AC24" s="328">
        <v>1</v>
      </c>
      <c r="AD24" s="328">
        <v>0</v>
      </c>
      <c r="AE24" s="328">
        <v>0</v>
      </c>
      <c r="AF24" s="328">
        <v>0</v>
      </c>
      <c r="AG24" s="328">
        <v>0</v>
      </c>
      <c r="AH24" s="328">
        <v>2</v>
      </c>
      <c r="AI24" s="328">
        <v>7</v>
      </c>
      <c r="AJ24" s="328">
        <v>22</v>
      </c>
      <c r="AK24" s="359">
        <f>SUM(C24:AJ24)</f>
        <v>89</v>
      </c>
      <c r="AM24" s="58">
        <f>AM$3+AK24</f>
        <v>2889</v>
      </c>
    </row>
    <row r="25" spans="1:39" ht="22.5" customHeight="1">
      <c r="A25" s="326">
        <v>18</v>
      </c>
      <c r="B25" s="360" t="s">
        <v>310</v>
      </c>
      <c r="C25" s="328">
        <v>1</v>
      </c>
      <c r="D25" s="328">
        <v>1</v>
      </c>
      <c r="E25" s="328">
        <v>3</v>
      </c>
      <c r="F25" s="328">
        <v>1</v>
      </c>
      <c r="G25" s="328">
        <v>4</v>
      </c>
      <c r="H25" s="328">
        <v>2</v>
      </c>
      <c r="I25" s="328">
        <v>0</v>
      </c>
      <c r="J25" s="328">
        <v>1</v>
      </c>
      <c r="K25" s="328">
        <v>4</v>
      </c>
      <c r="L25" s="328">
        <v>1</v>
      </c>
      <c r="M25" s="328">
        <v>1</v>
      </c>
      <c r="N25" s="328">
        <v>1</v>
      </c>
      <c r="O25" s="328">
        <v>10</v>
      </c>
      <c r="P25" s="328">
        <v>6</v>
      </c>
      <c r="Q25" s="328">
        <v>0</v>
      </c>
      <c r="R25" s="328">
        <v>2</v>
      </c>
      <c r="S25" s="328">
        <v>1</v>
      </c>
      <c r="T25" s="328">
        <v>3</v>
      </c>
      <c r="U25" s="328">
        <v>1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1</v>
      </c>
      <c r="AC25" s="328">
        <v>0</v>
      </c>
      <c r="AD25" s="328">
        <v>0</v>
      </c>
      <c r="AE25" s="328">
        <v>5</v>
      </c>
      <c r="AF25" s="328">
        <v>1</v>
      </c>
      <c r="AG25" s="328">
        <v>2</v>
      </c>
      <c r="AH25" s="328">
        <v>1</v>
      </c>
      <c r="AI25" s="328">
        <v>4</v>
      </c>
      <c r="AJ25" s="328">
        <v>3</v>
      </c>
      <c r="AK25" s="359">
        <f>SUM(C25:AJ25)</f>
        <v>60</v>
      </c>
      <c r="AM25" s="58">
        <f>AM$3+AK25</f>
        <v>2860</v>
      </c>
    </row>
    <row r="26" spans="1:39" ht="22.5" customHeight="1">
      <c r="A26" s="326">
        <v>19</v>
      </c>
      <c r="B26" s="360" t="s">
        <v>311</v>
      </c>
      <c r="C26" s="328">
        <v>1</v>
      </c>
      <c r="D26" s="328">
        <v>0</v>
      </c>
      <c r="E26" s="328">
        <v>0</v>
      </c>
      <c r="F26" s="328">
        <v>4</v>
      </c>
      <c r="G26" s="328">
        <v>0</v>
      </c>
      <c r="H26" s="328">
        <v>2</v>
      </c>
      <c r="I26" s="328">
        <v>3</v>
      </c>
      <c r="J26" s="328">
        <v>4</v>
      </c>
      <c r="K26" s="328">
        <v>0</v>
      </c>
      <c r="L26" s="328">
        <v>14</v>
      </c>
      <c r="M26" s="328">
        <v>1</v>
      </c>
      <c r="N26" s="328">
        <v>0</v>
      </c>
      <c r="O26" s="328">
        <v>3</v>
      </c>
      <c r="P26" s="328">
        <v>1</v>
      </c>
      <c r="Q26" s="328">
        <v>2</v>
      </c>
      <c r="R26" s="328">
        <v>3</v>
      </c>
      <c r="S26" s="328">
        <v>6</v>
      </c>
      <c r="T26" s="328">
        <v>12</v>
      </c>
      <c r="U26" s="328">
        <v>2</v>
      </c>
      <c r="V26" s="328">
        <v>9</v>
      </c>
      <c r="W26" s="328">
        <v>3</v>
      </c>
      <c r="X26" s="328">
        <v>0</v>
      </c>
      <c r="Y26" s="328">
        <v>2</v>
      </c>
      <c r="Z26" s="328">
        <v>7</v>
      </c>
      <c r="AA26" s="328">
        <v>2</v>
      </c>
      <c r="AB26" s="328">
        <v>11</v>
      </c>
      <c r="AC26" s="328">
        <v>0</v>
      </c>
      <c r="AD26" s="328">
        <v>0</v>
      </c>
      <c r="AE26" s="328">
        <v>0</v>
      </c>
      <c r="AF26" s="328">
        <v>5</v>
      </c>
      <c r="AG26" s="328">
        <v>4</v>
      </c>
      <c r="AH26" s="328">
        <v>1</v>
      </c>
      <c r="AI26" s="328">
        <v>6</v>
      </c>
      <c r="AJ26" s="328">
        <v>9</v>
      </c>
      <c r="AK26" s="359">
        <f>SUM(C26:AJ26)</f>
        <v>117</v>
      </c>
      <c r="AM26" s="58">
        <f>AM$3+AK26</f>
        <v>2917</v>
      </c>
    </row>
    <row r="27" spans="1:39" ht="22.5" customHeight="1">
      <c r="A27" s="326">
        <v>20</v>
      </c>
      <c r="B27" s="360" t="s">
        <v>312</v>
      </c>
      <c r="C27" s="328">
        <v>0</v>
      </c>
      <c r="D27" s="328">
        <v>0</v>
      </c>
      <c r="E27" s="328">
        <v>0</v>
      </c>
      <c r="F27" s="328">
        <v>0</v>
      </c>
      <c r="G27" s="328">
        <v>2</v>
      </c>
      <c r="H27" s="328">
        <v>0</v>
      </c>
      <c r="I27" s="328">
        <v>0</v>
      </c>
      <c r="J27" s="328">
        <v>0</v>
      </c>
      <c r="K27" s="328">
        <v>0</v>
      </c>
      <c r="L27" s="328">
        <v>2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0</v>
      </c>
      <c r="Z27" s="328">
        <v>0</v>
      </c>
      <c r="AA27" s="328">
        <v>4</v>
      </c>
      <c r="AB27" s="328">
        <v>1</v>
      </c>
      <c r="AC27" s="328">
        <v>0</v>
      </c>
      <c r="AD27" s="328">
        <v>0</v>
      </c>
      <c r="AE27" s="328">
        <v>0</v>
      </c>
      <c r="AF27" s="328">
        <v>0</v>
      </c>
      <c r="AG27" s="328">
        <v>4</v>
      </c>
      <c r="AH27" s="328">
        <v>0</v>
      </c>
      <c r="AI27" s="328">
        <v>1</v>
      </c>
      <c r="AJ27" s="328">
        <v>0</v>
      </c>
      <c r="AK27" s="359">
        <f>SUM(C27:AJ27)</f>
        <v>14</v>
      </c>
      <c r="AM27" s="58">
        <f>AM$3+AK27</f>
        <v>2814</v>
      </c>
    </row>
    <row r="28" spans="1:39" ht="22.5" customHeight="1">
      <c r="A28" s="326">
        <v>21</v>
      </c>
      <c r="B28" s="360" t="s">
        <v>313</v>
      </c>
      <c r="C28" s="328">
        <v>0</v>
      </c>
      <c r="D28" s="328">
        <v>3</v>
      </c>
      <c r="E28" s="328">
        <v>1</v>
      </c>
      <c r="F28" s="328">
        <v>14</v>
      </c>
      <c r="G28" s="328">
        <v>2</v>
      </c>
      <c r="H28" s="328">
        <v>3</v>
      </c>
      <c r="I28" s="328">
        <v>5</v>
      </c>
      <c r="J28" s="328">
        <v>2</v>
      </c>
      <c r="K28" s="328">
        <v>8</v>
      </c>
      <c r="L28" s="328">
        <v>16</v>
      </c>
      <c r="M28" s="328">
        <v>1</v>
      </c>
      <c r="N28" s="328">
        <v>2</v>
      </c>
      <c r="O28" s="328">
        <v>7</v>
      </c>
      <c r="P28" s="328">
        <v>15</v>
      </c>
      <c r="Q28" s="328">
        <v>3</v>
      </c>
      <c r="R28" s="328">
        <v>2</v>
      </c>
      <c r="S28" s="328">
        <v>2</v>
      </c>
      <c r="T28" s="328">
        <v>14</v>
      </c>
      <c r="U28" s="328">
        <v>1</v>
      </c>
      <c r="V28" s="328">
        <v>22</v>
      </c>
      <c r="W28" s="328">
        <v>4</v>
      </c>
      <c r="X28" s="328">
        <v>5</v>
      </c>
      <c r="Y28" s="328">
        <v>4</v>
      </c>
      <c r="Z28" s="328">
        <v>12</v>
      </c>
      <c r="AA28" s="328">
        <v>9</v>
      </c>
      <c r="AB28" s="328">
        <v>50</v>
      </c>
      <c r="AC28" s="328">
        <v>5</v>
      </c>
      <c r="AD28" s="328">
        <v>5</v>
      </c>
      <c r="AE28" s="328">
        <v>6</v>
      </c>
      <c r="AF28" s="328">
        <v>5</v>
      </c>
      <c r="AG28" s="328">
        <v>30</v>
      </c>
      <c r="AH28" s="328">
        <v>6</v>
      </c>
      <c r="AI28" s="328">
        <v>4</v>
      </c>
      <c r="AJ28" s="328">
        <v>17</v>
      </c>
      <c r="AK28" s="359">
        <f>SUM(C28:AJ28)</f>
        <v>285</v>
      </c>
      <c r="AM28" s="58">
        <f>AM$3+AK28</f>
        <v>3085</v>
      </c>
    </row>
    <row r="29" spans="1:39" ht="22.5" customHeight="1">
      <c r="A29" s="326">
        <v>22</v>
      </c>
      <c r="B29" s="360" t="s">
        <v>314</v>
      </c>
      <c r="C29" s="328">
        <v>0</v>
      </c>
      <c r="D29" s="328">
        <v>0</v>
      </c>
      <c r="E29" s="328">
        <v>2</v>
      </c>
      <c r="F29" s="328">
        <v>6</v>
      </c>
      <c r="G29" s="328">
        <v>3</v>
      </c>
      <c r="H29" s="328">
        <v>4</v>
      </c>
      <c r="I29" s="328">
        <v>12</v>
      </c>
      <c r="J29" s="328">
        <v>6</v>
      </c>
      <c r="K29" s="328">
        <v>11</v>
      </c>
      <c r="L29" s="328">
        <v>2</v>
      </c>
      <c r="M29" s="328">
        <v>7</v>
      </c>
      <c r="N29" s="328">
        <v>1</v>
      </c>
      <c r="O29" s="328">
        <v>16</v>
      </c>
      <c r="P29" s="328">
        <v>18</v>
      </c>
      <c r="Q29" s="328">
        <v>4</v>
      </c>
      <c r="R29" s="328">
        <v>3</v>
      </c>
      <c r="S29" s="328">
        <v>6</v>
      </c>
      <c r="T29" s="328">
        <v>6</v>
      </c>
      <c r="U29" s="328">
        <v>0</v>
      </c>
      <c r="V29" s="328">
        <v>6</v>
      </c>
      <c r="W29" s="328">
        <v>8</v>
      </c>
      <c r="X29" s="328">
        <v>3</v>
      </c>
      <c r="Y29" s="328">
        <v>2</v>
      </c>
      <c r="Z29" s="328">
        <v>2</v>
      </c>
      <c r="AA29" s="328">
        <v>1</v>
      </c>
      <c r="AB29" s="328">
        <v>4</v>
      </c>
      <c r="AC29" s="328">
        <v>5</v>
      </c>
      <c r="AD29" s="328">
        <v>0</v>
      </c>
      <c r="AE29" s="328">
        <v>3</v>
      </c>
      <c r="AF29" s="328">
        <v>2</v>
      </c>
      <c r="AG29" s="328">
        <v>8</v>
      </c>
      <c r="AH29" s="328">
        <v>1</v>
      </c>
      <c r="AI29" s="328">
        <v>6</v>
      </c>
      <c r="AJ29" s="328">
        <v>10</v>
      </c>
      <c r="AK29" s="359">
        <f>SUM(C29:AJ29)</f>
        <v>168</v>
      </c>
      <c r="AM29" s="58">
        <f>AM$3+AK29</f>
        <v>2968</v>
      </c>
    </row>
    <row r="30" spans="1:39" ht="22.5" customHeight="1">
      <c r="A30" s="326">
        <v>23</v>
      </c>
      <c r="B30" s="360" t="s">
        <v>315</v>
      </c>
      <c r="C30" s="328">
        <v>0</v>
      </c>
      <c r="D30" s="328">
        <v>0</v>
      </c>
      <c r="E30" s="328">
        <v>0</v>
      </c>
      <c r="F30" s="328">
        <v>3</v>
      </c>
      <c r="G30" s="328">
        <v>3</v>
      </c>
      <c r="H30" s="328">
        <v>2</v>
      </c>
      <c r="I30" s="328">
        <v>11</v>
      </c>
      <c r="J30" s="328">
        <v>0</v>
      </c>
      <c r="K30" s="328">
        <v>2</v>
      </c>
      <c r="L30" s="328">
        <v>5</v>
      </c>
      <c r="M30" s="328">
        <v>6</v>
      </c>
      <c r="N30" s="328">
        <v>0</v>
      </c>
      <c r="O30" s="328">
        <v>1</v>
      </c>
      <c r="P30" s="328">
        <v>1</v>
      </c>
      <c r="Q30" s="328">
        <v>0</v>
      </c>
      <c r="R30" s="328">
        <v>4</v>
      </c>
      <c r="S30" s="328">
        <v>19</v>
      </c>
      <c r="T30" s="328">
        <v>5</v>
      </c>
      <c r="U30" s="328">
        <v>1</v>
      </c>
      <c r="V30" s="328">
        <v>3</v>
      </c>
      <c r="W30" s="328">
        <v>7</v>
      </c>
      <c r="X30" s="328">
        <v>12</v>
      </c>
      <c r="Y30" s="328">
        <v>1</v>
      </c>
      <c r="Z30" s="328">
        <v>6</v>
      </c>
      <c r="AA30" s="328">
        <v>2</v>
      </c>
      <c r="AB30" s="328">
        <v>4</v>
      </c>
      <c r="AC30" s="328">
        <v>3</v>
      </c>
      <c r="AD30" s="328">
        <v>0</v>
      </c>
      <c r="AE30" s="328">
        <v>4</v>
      </c>
      <c r="AF30" s="328">
        <v>3</v>
      </c>
      <c r="AG30" s="328">
        <v>1</v>
      </c>
      <c r="AH30" s="328">
        <v>3</v>
      </c>
      <c r="AI30" s="328">
        <v>15</v>
      </c>
      <c r="AJ30" s="328">
        <v>0</v>
      </c>
      <c r="AK30" s="359">
        <f>SUM(C30:AJ30)</f>
        <v>127</v>
      </c>
      <c r="AM30" s="58">
        <f>AM$3+AK30</f>
        <v>2927</v>
      </c>
    </row>
    <row r="31" spans="1:39" ht="22.5" customHeight="1">
      <c r="A31" s="326">
        <v>24</v>
      </c>
      <c r="B31" s="360" t="s">
        <v>316</v>
      </c>
      <c r="C31" s="328">
        <v>2</v>
      </c>
      <c r="D31" s="328">
        <v>1</v>
      </c>
      <c r="E31" s="328">
        <v>0</v>
      </c>
      <c r="F31" s="328">
        <v>0</v>
      </c>
      <c r="G31" s="328">
        <v>2</v>
      </c>
      <c r="H31" s="328">
        <v>6</v>
      </c>
      <c r="I31" s="328">
        <v>2</v>
      </c>
      <c r="J31" s="328">
        <v>4</v>
      </c>
      <c r="K31" s="328">
        <v>4</v>
      </c>
      <c r="L31" s="328">
        <v>2</v>
      </c>
      <c r="M31" s="328">
        <v>0</v>
      </c>
      <c r="N31" s="328">
        <v>2</v>
      </c>
      <c r="O31" s="328">
        <v>0</v>
      </c>
      <c r="P31" s="328">
        <v>3</v>
      </c>
      <c r="Q31" s="328">
        <v>7</v>
      </c>
      <c r="R31" s="328">
        <v>26</v>
      </c>
      <c r="S31" s="328">
        <v>4</v>
      </c>
      <c r="T31" s="328">
        <v>9</v>
      </c>
      <c r="U31" s="328">
        <v>2</v>
      </c>
      <c r="V31" s="328">
        <v>11</v>
      </c>
      <c r="W31" s="328">
        <v>2</v>
      </c>
      <c r="X31" s="328">
        <v>10</v>
      </c>
      <c r="Y31" s="328">
        <v>6</v>
      </c>
      <c r="Z31" s="328">
        <v>5</v>
      </c>
      <c r="AA31" s="328">
        <v>2</v>
      </c>
      <c r="AB31" s="328">
        <v>4</v>
      </c>
      <c r="AC31" s="328">
        <v>4</v>
      </c>
      <c r="AD31" s="328">
        <v>3</v>
      </c>
      <c r="AE31" s="328">
        <v>14</v>
      </c>
      <c r="AF31" s="328">
        <v>7</v>
      </c>
      <c r="AG31" s="328">
        <v>2</v>
      </c>
      <c r="AH31" s="328">
        <v>9</v>
      </c>
      <c r="AI31" s="328">
        <v>4</v>
      </c>
      <c r="AJ31" s="328">
        <v>11</v>
      </c>
      <c r="AK31" s="359">
        <f>SUM(C31:AJ31)</f>
        <v>170</v>
      </c>
      <c r="AM31" s="58">
        <f>AM$3+AK31</f>
        <v>2970</v>
      </c>
    </row>
    <row r="32" spans="2:37" s="246" customFormat="1" ht="15">
      <c r="B32" s="361" t="s">
        <v>29</v>
      </c>
      <c r="C32" s="362">
        <f>SUM(C8:C31)</f>
        <v>23</v>
      </c>
      <c r="D32" s="362">
        <f>SUM(D8:D31)</f>
        <v>16</v>
      </c>
      <c r="E32" s="362">
        <f>SUM(E8:E31)</f>
        <v>37</v>
      </c>
      <c r="F32" s="362">
        <f>SUM(F8:F31)</f>
        <v>170</v>
      </c>
      <c r="G32" s="362">
        <f>SUM(G8:G31)</f>
        <v>37</v>
      </c>
      <c r="H32" s="362">
        <f>SUM(H8:H31)</f>
        <v>52</v>
      </c>
      <c r="I32" s="362">
        <f>SUM(I8:I31)</f>
        <v>131</v>
      </c>
      <c r="J32" s="362">
        <f>SUM(J8:J31)</f>
        <v>60</v>
      </c>
      <c r="K32" s="362">
        <f>SUM(K8:K31)</f>
        <v>89</v>
      </c>
      <c r="L32" s="362">
        <f>SUM(L8:L31)</f>
        <v>89</v>
      </c>
      <c r="M32" s="362">
        <f>SUM(M8:M31)</f>
        <v>72</v>
      </c>
      <c r="N32" s="362">
        <f>SUM(N8:N31)</f>
        <v>48</v>
      </c>
      <c r="O32" s="362">
        <f>SUM(O8:O31)</f>
        <v>76</v>
      </c>
      <c r="P32" s="362">
        <f>SUM(P8:P31)</f>
        <v>95</v>
      </c>
      <c r="Q32" s="362">
        <f>SUM(Q8:Q31)</f>
        <v>47</v>
      </c>
      <c r="R32" s="362">
        <f>SUM(R8:R31)</f>
        <v>112</v>
      </c>
      <c r="S32" s="362">
        <f>SUM(S8:S31)</f>
        <v>95</v>
      </c>
      <c r="T32" s="362">
        <f>SUM(T8:T31)</f>
        <v>122</v>
      </c>
      <c r="U32" s="362">
        <f>SUM(U8:U31)</f>
        <v>42</v>
      </c>
      <c r="V32" s="362">
        <f>SUM(V8:V31)</f>
        <v>80</v>
      </c>
      <c r="W32" s="362">
        <f>SUM(W8:W31)</f>
        <v>80</v>
      </c>
      <c r="X32" s="362">
        <f>SUM(X8:X31)</f>
        <v>104</v>
      </c>
      <c r="Y32" s="362">
        <f>SUM(Y8:Y31)</f>
        <v>60</v>
      </c>
      <c r="Z32" s="362">
        <f>SUM(Z8:Z31)</f>
        <v>79</v>
      </c>
      <c r="AA32" s="362">
        <f>SUM(AA8:AA31)</f>
        <v>53</v>
      </c>
      <c r="AB32" s="362">
        <f>SUM(AB8:AB31)</f>
        <v>134</v>
      </c>
      <c r="AC32" s="362">
        <f>SUM(AC8:AC31)</f>
        <v>78</v>
      </c>
      <c r="AD32" s="362">
        <f>SUM(AD8:AD31)</f>
        <v>51</v>
      </c>
      <c r="AE32" s="362">
        <f>SUM(AE8:AE31)</f>
        <v>61</v>
      </c>
      <c r="AF32" s="362">
        <f>SUM(AF8:AF31)</f>
        <v>44</v>
      </c>
      <c r="AG32" s="362">
        <f>SUM(AG8:AG31)</f>
        <v>129</v>
      </c>
      <c r="AH32" s="362">
        <f>SUM(AH8:AH31)</f>
        <v>82</v>
      </c>
      <c r="AI32" s="362">
        <f>SUM(AI8:AI31)</f>
        <v>165</v>
      </c>
      <c r="AJ32" s="362">
        <f>SUM(AJ8:AJ31)</f>
        <v>148</v>
      </c>
      <c r="AK32" s="362">
        <f>SUM(AK8:AK31)</f>
        <v>2761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M34"/>
  <sheetViews>
    <sheetView zoomScale="72" zoomScaleNormal="72" workbookViewId="0" topLeftCell="A1">
      <selection activeCell="AK32" sqref="AK32"/>
    </sheetView>
  </sheetViews>
  <sheetFormatPr defaultColWidth="9.140625" defaultRowHeight="12.75"/>
  <cols>
    <col min="1" max="1" width="5.421875" style="0" customWidth="1"/>
    <col min="2" max="2" width="27.57421875" style="0" customWidth="1"/>
    <col min="3" max="12" width="4.7109375" style="0" customWidth="1"/>
    <col min="13" max="13" width="5.7109375" style="0" customWidth="1"/>
    <col min="14" max="36" width="4.7109375" style="0" customWidth="1"/>
    <col min="37" max="37" width="8.00390625" style="305" customWidth="1"/>
    <col min="38" max="38" width="0.13671875" style="0" customWidth="1"/>
    <col min="39" max="39" width="10.1406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22.5" customHeight="1">
      <c r="C2" s="367" t="s">
        <v>317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3:39" ht="24.7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246" t="s">
        <v>115</v>
      </c>
    </row>
    <row r="4" spans="2:39" ht="18" customHeight="1">
      <c r="B4" s="309" t="s">
        <v>318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AM4" s="308">
        <v>1606</v>
      </c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319</v>
      </c>
      <c r="C8" s="328">
        <v>1</v>
      </c>
      <c r="D8" s="328">
        <v>1</v>
      </c>
      <c r="E8" s="328">
        <v>0</v>
      </c>
      <c r="F8" s="328">
        <v>2</v>
      </c>
      <c r="G8" s="328">
        <v>0</v>
      </c>
      <c r="H8" s="328">
        <v>1</v>
      </c>
      <c r="I8" s="328">
        <v>2</v>
      </c>
      <c r="J8" s="328">
        <v>0</v>
      </c>
      <c r="K8" s="328">
        <v>0</v>
      </c>
      <c r="L8" s="328">
        <v>0</v>
      </c>
      <c r="M8" s="328">
        <v>3</v>
      </c>
      <c r="N8" s="328">
        <v>4</v>
      </c>
      <c r="O8" s="328">
        <v>2</v>
      </c>
      <c r="P8" s="328">
        <v>0</v>
      </c>
      <c r="Q8" s="328">
        <v>0</v>
      </c>
      <c r="R8" s="328">
        <v>0</v>
      </c>
      <c r="S8" s="328">
        <v>2</v>
      </c>
      <c r="T8" s="328">
        <v>0</v>
      </c>
      <c r="U8" s="328">
        <v>0</v>
      </c>
      <c r="V8" s="328">
        <v>4</v>
      </c>
      <c r="W8" s="328">
        <v>2</v>
      </c>
      <c r="X8" s="328">
        <v>1</v>
      </c>
      <c r="Y8" s="328">
        <v>1</v>
      </c>
      <c r="Z8" s="328">
        <v>0</v>
      </c>
      <c r="AA8" s="328">
        <v>0</v>
      </c>
      <c r="AB8" s="328">
        <v>0</v>
      </c>
      <c r="AC8" s="328">
        <v>1</v>
      </c>
      <c r="AD8" s="328">
        <v>1</v>
      </c>
      <c r="AE8" s="328">
        <v>1</v>
      </c>
      <c r="AF8" s="328">
        <v>0</v>
      </c>
      <c r="AG8" s="328">
        <v>2</v>
      </c>
      <c r="AH8" s="328">
        <v>1</v>
      </c>
      <c r="AI8" s="328">
        <v>0</v>
      </c>
      <c r="AJ8" s="328">
        <v>1</v>
      </c>
      <c r="AK8" s="359">
        <f>SUM(C8:AJ8)</f>
        <v>33</v>
      </c>
      <c r="AM8" s="58">
        <f>AM$4+AK8</f>
        <v>1639</v>
      </c>
    </row>
    <row r="9" spans="1:39" ht="22.5" customHeight="1">
      <c r="A9" s="326">
        <v>2</v>
      </c>
      <c r="B9" s="360" t="s">
        <v>320</v>
      </c>
      <c r="C9" s="328">
        <v>5</v>
      </c>
      <c r="D9" s="328">
        <v>1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1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1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2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4</v>
      </c>
      <c r="AD9" s="328">
        <v>0</v>
      </c>
      <c r="AE9" s="328">
        <v>3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59">
        <f>SUM(C9:AJ9)</f>
        <v>17</v>
      </c>
      <c r="AM9" s="58">
        <f>AM$4+AK9</f>
        <v>1623</v>
      </c>
    </row>
    <row r="10" spans="1:39" ht="22.5" customHeight="1">
      <c r="A10" s="326">
        <v>3</v>
      </c>
      <c r="B10" s="360" t="s">
        <v>321</v>
      </c>
      <c r="C10" s="328">
        <v>2</v>
      </c>
      <c r="D10" s="328">
        <v>0</v>
      </c>
      <c r="E10" s="328">
        <v>0</v>
      </c>
      <c r="F10" s="328">
        <v>1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1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59">
        <f>SUM(C10:AJ10)</f>
        <v>4</v>
      </c>
      <c r="AM10" s="58">
        <f>AM$4+AK10</f>
        <v>1610</v>
      </c>
    </row>
    <row r="11" spans="1:39" ht="29.25">
      <c r="A11" s="326">
        <v>4</v>
      </c>
      <c r="B11" s="360" t="s">
        <v>322</v>
      </c>
      <c r="C11" s="328">
        <v>1</v>
      </c>
      <c r="D11" s="328">
        <v>0</v>
      </c>
      <c r="E11" s="328">
        <v>0</v>
      </c>
      <c r="F11" s="328">
        <v>1</v>
      </c>
      <c r="G11" s="328">
        <v>0</v>
      </c>
      <c r="H11" s="328">
        <v>0</v>
      </c>
      <c r="I11" s="328">
        <v>0</v>
      </c>
      <c r="J11" s="328">
        <v>0</v>
      </c>
      <c r="K11" s="328">
        <v>1</v>
      </c>
      <c r="L11" s="328">
        <v>1</v>
      </c>
      <c r="M11" s="328">
        <v>27</v>
      </c>
      <c r="N11" s="328">
        <v>0</v>
      </c>
      <c r="O11" s="328">
        <v>0</v>
      </c>
      <c r="P11" s="328">
        <v>0</v>
      </c>
      <c r="Q11" s="328">
        <v>3</v>
      </c>
      <c r="R11" s="328">
        <v>2</v>
      </c>
      <c r="S11" s="328">
        <v>2</v>
      </c>
      <c r="T11" s="328">
        <v>1</v>
      </c>
      <c r="U11" s="328">
        <v>0</v>
      </c>
      <c r="V11" s="328">
        <v>0</v>
      </c>
      <c r="W11" s="328">
        <v>0</v>
      </c>
      <c r="X11" s="328">
        <v>1</v>
      </c>
      <c r="Y11" s="328">
        <v>0</v>
      </c>
      <c r="Z11" s="328">
        <v>0</v>
      </c>
      <c r="AA11" s="328">
        <v>0</v>
      </c>
      <c r="AB11" s="328">
        <v>0</v>
      </c>
      <c r="AC11" s="328">
        <v>2</v>
      </c>
      <c r="AD11" s="328">
        <v>0</v>
      </c>
      <c r="AE11" s="328">
        <v>0</v>
      </c>
      <c r="AF11" s="328">
        <v>0</v>
      </c>
      <c r="AG11" s="328">
        <v>0</v>
      </c>
      <c r="AH11" s="328">
        <v>0</v>
      </c>
      <c r="AI11" s="328">
        <v>2</v>
      </c>
      <c r="AJ11" s="328">
        <v>1</v>
      </c>
      <c r="AK11" s="359">
        <f>SUM(C11:AJ11)</f>
        <v>45</v>
      </c>
      <c r="AM11" s="58">
        <f>AM$4+AK11</f>
        <v>1651</v>
      </c>
    </row>
    <row r="12" spans="1:39" ht="22.5" customHeight="1">
      <c r="A12" s="326">
        <v>5</v>
      </c>
      <c r="B12" s="360" t="s">
        <v>323</v>
      </c>
      <c r="C12" s="328">
        <v>1</v>
      </c>
      <c r="D12" s="328">
        <v>0</v>
      </c>
      <c r="E12" s="328">
        <v>12</v>
      </c>
      <c r="F12" s="328">
        <v>1</v>
      </c>
      <c r="G12" s="328">
        <v>1</v>
      </c>
      <c r="H12" s="328">
        <v>2</v>
      </c>
      <c r="I12" s="328">
        <v>2</v>
      </c>
      <c r="J12" s="328">
        <v>1</v>
      </c>
      <c r="K12" s="328">
        <v>2</v>
      </c>
      <c r="L12" s="328">
        <v>4</v>
      </c>
      <c r="M12" s="328">
        <v>0</v>
      </c>
      <c r="N12" s="328">
        <v>0</v>
      </c>
      <c r="O12" s="328">
        <v>1</v>
      </c>
      <c r="P12" s="328">
        <v>1</v>
      </c>
      <c r="Q12" s="328">
        <v>2</v>
      </c>
      <c r="R12" s="328">
        <v>0</v>
      </c>
      <c r="S12" s="328">
        <v>0</v>
      </c>
      <c r="T12" s="328">
        <v>4</v>
      </c>
      <c r="U12" s="328">
        <v>1</v>
      </c>
      <c r="V12" s="328">
        <v>2</v>
      </c>
      <c r="W12" s="328">
        <v>2</v>
      </c>
      <c r="X12" s="328">
        <v>1</v>
      </c>
      <c r="Y12" s="328">
        <v>2</v>
      </c>
      <c r="Z12" s="328">
        <v>1</v>
      </c>
      <c r="AA12" s="328">
        <v>3</v>
      </c>
      <c r="AB12" s="328">
        <v>3</v>
      </c>
      <c r="AC12" s="328">
        <v>1</v>
      </c>
      <c r="AD12" s="328">
        <v>1</v>
      </c>
      <c r="AE12" s="328">
        <v>1</v>
      </c>
      <c r="AF12" s="328">
        <v>0</v>
      </c>
      <c r="AG12" s="328">
        <v>0</v>
      </c>
      <c r="AH12" s="328">
        <v>5</v>
      </c>
      <c r="AI12" s="328">
        <v>1</v>
      </c>
      <c r="AJ12" s="328">
        <v>8</v>
      </c>
      <c r="AK12" s="359">
        <f>SUM(C12:AJ12)</f>
        <v>66</v>
      </c>
      <c r="AM12" s="58">
        <f>AM$4+AK12</f>
        <v>1672</v>
      </c>
    </row>
    <row r="13" spans="1:39" ht="22.5" customHeight="1">
      <c r="A13" s="326">
        <v>6</v>
      </c>
      <c r="B13" s="360" t="s">
        <v>324</v>
      </c>
      <c r="C13" s="328">
        <v>7</v>
      </c>
      <c r="D13" s="328">
        <v>1</v>
      </c>
      <c r="E13" s="328">
        <v>2</v>
      </c>
      <c r="F13" s="328">
        <v>13</v>
      </c>
      <c r="G13" s="328">
        <v>2</v>
      </c>
      <c r="H13" s="328">
        <v>9</v>
      </c>
      <c r="I13" s="328">
        <v>20</v>
      </c>
      <c r="J13" s="328">
        <v>3</v>
      </c>
      <c r="K13" s="328">
        <v>16</v>
      </c>
      <c r="L13" s="328">
        <v>14</v>
      </c>
      <c r="M13" s="328">
        <v>15</v>
      </c>
      <c r="N13" s="328">
        <v>5</v>
      </c>
      <c r="O13" s="328">
        <v>5</v>
      </c>
      <c r="P13" s="328">
        <v>6</v>
      </c>
      <c r="Q13" s="328">
        <v>25</v>
      </c>
      <c r="R13" s="328">
        <v>0</v>
      </c>
      <c r="S13" s="328">
        <v>14</v>
      </c>
      <c r="T13" s="328">
        <v>27</v>
      </c>
      <c r="U13" s="328">
        <v>12</v>
      </c>
      <c r="V13" s="328">
        <v>9</v>
      </c>
      <c r="W13" s="328">
        <v>6</v>
      </c>
      <c r="X13" s="328">
        <v>7</v>
      </c>
      <c r="Y13" s="328">
        <v>8</v>
      </c>
      <c r="Z13" s="328">
        <v>25</v>
      </c>
      <c r="AA13" s="328">
        <v>20</v>
      </c>
      <c r="AB13" s="328">
        <v>12</v>
      </c>
      <c r="AC13" s="328">
        <v>3</v>
      </c>
      <c r="AD13" s="328">
        <v>6</v>
      </c>
      <c r="AE13" s="328">
        <v>8</v>
      </c>
      <c r="AF13" s="328">
        <v>9</v>
      </c>
      <c r="AG13" s="328">
        <v>2</v>
      </c>
      <c r="AH13" s="328">
        <v>19</v>
      </c>
      <c r="AI13" s="328">
        <v>6</v>
      </c>
      <c r="AJ13" s="328">
        <v>26</v>
      </c>
      <c r="AK13" s="359">
        <f>SUM(C13:AJ13)</f>
        <v>362</v>
      </c>
      <c r="AM13" s="58">
        <f>AM$4+AK13</f>
        <v>1968</v>
      </c>
    </row>
    <row r="14" spans="1:39" ht="22.5" customHeight="1">
      <c r="A14" s="326">
        <v>7</v>
      </c>
      <c r="B14" s="360" t="s">
        <v>325</v>
      </c>
      <c r="C14" s="328">
        <v>3</v>
      </c>
      <c r="D14" s="328">
        <v>2</v>
      </c>
      <c r="E14" s="328">
        <v>1</v>
      </c>
      <c r="F14" s="328">
        <v>12</v>
      </c>
      <c r="G14" s="328">
        <v>4</v>
      </c>
      <c r="H14" s="328">
        <v>7</v>
      </c>
      <c r="I14" s="328">
        <v>6</v>
      </c>
      <c r="J14" s="328">
        <v>9</v>
      </c>
      <c r="K14" s="328">
        <v>7</v>
      </c>
      <c r="L14" s="328">
        <v>3</v>
      </c>
      <c r="M14" s="328">
        <v>8</v>
      </c>
      <c r="N14" s="328">
        <v>3</v>
      </c>
      <c r="O14" s="328">
        <v>14</v>
      </c>
      <c r="P14" s="328">
        <v>12</v>
      </c>
      <c r="Q14" s="328">
        <v>6</v>
      </c>
      <c r="R14" s="328">
        <v>8</v>
      </c>
      <c r="S14" s="328">
        <v>12</v>
      </c>
      <c r="T14" s="328">
        <v>8</v>
      </c>
      <c r="U14" s="328">
        <v>13</v>
      </c>
      <c r="V14" s="328">
        <v>6</v>
      </c>
      <c r="W14" s="328">
        <v>14</v>
      </c>
      <c r="X14" s="328">
        <v>36</v>
      </c>
      <c r="Y14" s="328">
        <v>0</v>
      </c>
      <c r="Z14" s="328">
        <v>12</v>
      </c>
      <c r="AA14" s="328">
        <v>5</v>
      </c>
      <c r="AB14" s="328">
        <v>10</v>
      </c>
      <c r="AC14" s="328">
        <v>5</v>
      </c>
      <c r="AD14" s="328">
        <v>3</v>
      </c>
      <c r="AE14" s="328">
        <v>5</v>
      </c>
      <c r="AF14" s="328">
        <v>9</v>
      </c>
      <c r="AG14" s="328">
        <v>1</v>
      </c>
      <c r="AH14" s="328">
        <v>15</v>
      </c>
      <c r="AI14" s="328">
        <v>12</v>
      </c>
      <c r="AJ14" s="328">
        <v>9</v>
      </c>
      <c r="AK14" s="359">
        <f>SUM(C14:AJ14)</f>
        <v>280</v>
      </c>
      <c r="AM14" s="58">
        <f>AM$4+AK14</f>
        <v>1886</v>
      </c>
    </row>
    <row r="15" spans="1:39" ht="30.75" customHeight="1">
      <c r="A15" s="326">
        <v>8</v>
      </c>
      <c r="B15" s="360" t="s">
        <v>326</v>
      </c>
      <c r="C15" s="328">
        <v>1</v>
      </c>
      <c r="D15" s="328">
        <v>0</v>
      </c>
      <c r="E15" s="328">
        <v>0</v>
      </c>
      <c r="F15" s="328">
        <v>0</v>
      </c>
      <c r="G15" s="328">
        <v>1</v>
      </c>
      <c r="H15" s="328">
        <v>0</v>
      </c>
      <c r="I15" s="328">
        <v>1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1</v>
      </c>
      <c r="P15" s="328">
        <v>2</v>
      </c>
      <c r="Q15" s="328">
        <v>1</v>
      </c>
      <c r="R15" s="328">
        <v>5</v>
      </c>
      <c r="S15" s="328">
        <v>0</v>
      </c>
      <c r="T15" s="328">
        <v>0</v>
      </c>
      <c r="U15" s="328">
        <v>0</v>
      </c>
      <c r="V15" s="328">
        <v>2</v>
      </c>
      <c r="W15" s="328">
        <v>4</v>
      </c>
      <c r="X15" s="328">
        <v>0</v>
      </c>
      <c r="Y15" s="328">
        <v>8</v>
      </c>
      <c r="Z15" s="328">
        <v>0</v>
      </c>
      <c r="AA15" s="328">
        <v>0</v>
      </c>
      <c r="AB15" s="328">
        <v>1</v>
      </c>
      <c r="AC15" s="328">
        <v>0</v>
      </c>
      <c r="AD15" s="328">
        <v>2</v>
      </c>
      <c r="AE15" s="328">
        <v>2</v>
      </c>
      <c r="AF15" s="328">
        <v>0</v>
      </c>
      <c r="AG15" s="328">
        <v>0</v>
      </c>
      <c r="AH15" s="328">
        <v>0</v>
      </c>
      <c r="AI15" s="328">
        <v>1</v>
      </c>
      <c r="AJ15" s="328">
        <v>0</v>
      </c>
      <c r="AK15" s="359">
        <f>SUM(C15:AJ15)</f>
        <v>32</v>
      </c>
      <c r="AM15" s="58">
        <f>AM$4+AK15</f>
        <v>1638</v>
      </c>
    </row>
    <row r="16" spans="1:39" ht="29.25">
      <c r="A16" s="326">
        <v>9</v>
      </c>
      <c r="B16" s="360" t="s">
        <v>327</v>
      </c>
      <c r="C16" s="328">
        <v>1</v>
      </c>
      <c r="D16" s="328">
        <v>0</v>
      </c>
      <c r="E16" s="328">
        <v>0</v>
      </c>
      <c r="F16" s="328">
        <v>36</v>
      </c>
      <c r="G16" s="328">
        <v>2</v>
      </c>
      <c r="H16" s="328">
        <v>1</v>
      </c>
      <c r="I16" s="328">
        <v>1</v>
      </c>
      <c r="J16" s="328">
        <v>6</v>
      </c>
      <c r="K16" s="328">
        <v>5</v>
      </c>
      <c r="L16" s="328">
        <v>2</v>
      </c>
      <c r="M16" s="328">
        <v>5</v>
      </c>
      <c r="N16" s="328">
        <v>5</v>
      </c>
      <c r="O16" s="328">
        <v>1</v>
      </c>
      <c r="P16" s="328">
        <v>1</v>
      </c>
      <c r="Q16" s="328">
        <v>1</v>
      </c>
      <c r="R16" s="328">
        <v>2</v>
      </c>
      <c r="S16" s="328">
        <v>2</v>
      </c>
      <c r="T16" s="328">
        <v>1</v>
      </c>
      <c r="U16" s="328">
        <v>2</v>
      </c>
      <c r="V16" s="328">
        <v>1</v>
      </c>
      <c r="W16" s="328">
        <v>1</v>
      </c>
      <c r="X16" s="328">
        <v>0</v>
      </c>
      <c r="Y16" s="328">
        <v>1</v>
      </c>
      <c r="Z16" s="328">
        <v>0</v>
      </c>
      <c r="AA16" s="328">
        <v>0</v>
      </c>
      <c r="AB16" s="328">
        <v>2</v>
      </c>
      <c r="AC16" s="328">
        <v>2</v>
      </c>
      <c r="AD16" s="328">
        <v>1</v>
      </c>
      <c r="AE16" s="328">
        <v>0</v>
      </c>
      <c r="AF16" s="328">
        <v>0</v>
      </c>
      <c r="AG16" s="328">
        <v>3</v>
      </c>
      <c r="AH16" s="328">
        <v>2</v>
      </c>
      <c r="AI16" s="328">
        <v>3</v>
      </c>
      <c r="AJ16" s="328">
        <v>5</v>
      </c>
      <c r="AK16" s="359">
        <f>SUM(C16:AJ16)</f>
        <v>95</v>
      </c>
      <c r="AM16" s="58">
        <f>AM$4+AK16</f>
        <v>1701</v>
      </c>
    </row>
    <row r="17" spans="1:39" ht="29.25">
      <c r="A17" s="326">
        <v>10</v>
      </c>
      <c r="B17" s="360" t="s">
        <v>328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1</v>
      </c>
      <c r="I17" s="328">
        <v>1</v>
      </c>
      <c r="J17" s="328">
        <v>2</v>
      </c>
      <c r="K17" s="328">
        <v>2</v>
      </c>
      <c r="L17" s="328">
        <v>0</v>
      </c>
      <c r="M17" s="328">
        <v>11</v>
      </c>
      <c r="N17" s="328">
        <v>0</v>
      </c>
      <c r="O17" s="328">
        <v>0</v>
      </c>
      <c r="P17" s="328">
        <v>3</v>
      </c>
      <c r="Q17" s="328">
        <v>1</v>
      </c>
      <c r="R17" s="328">
        <v>0</v>
      </c>
      <c r="S17" s="328">
        <v>1</v>
      </c>
      <c r="T17" s="328">
        <v>3</v>
      </c>
      <c r="U17" s="328">
        <v>1</v>
      </c>
      <c r="V17" s="328">
        <v>0</v>
      </c>
      <c r="W17" s="328">
        <v>0</v>
      </c>
      <c r="X17" s="328">
        <v>0</v>
      </c>
      <c r="Y17" s="328">
        <v>2</v>
      </c>
      <c r="Z17" s="328">
        <v>1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1</v>
      </c>
      <c r="AH17" s="328">
        <v>4</v>
      </c>
      <c r="AI17" s="328">
        <v>1</v>
      </c>
      <c r="AJ17" s="328">
        <v>3</v>
      </c>
      <c r="AK17" s="359">
        <f>SUM(C17:AJ17)</f>
        <v>38</v>
      </c>
      <c r="AM17" s="58">
        <f>AM$4+AK17</f>
        <v>1644</v>
      </c>
    </row>
    <row r="18" spans="1:39" ht="22.5" customHeight="1">
      <c r="A18" s="326">
        <v>11</v>
      </c>
      <c r="B18" s="360" t="s">
        <v>329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8</v>
      </c>
      <c r="I18" s="328">
        <v>0</v>
      </c>
      <c r="J18" s="328">
        <v>0</v>
      </c>
      <c r="K18" s="328">
        <v>0</v>
      </c>
      <c r="L18" s="328">
        <v>1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1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10</v>
      </c>
      <c r="AM18" s="58">
        <f>AM$4+AK18</f>
        <v>1616</v>
      </c>
    </row>
    <row r="19" spans="1:39" ht="15">
      <c r="A19" s="326">
        <v>12</v>
      </c>
      <c r="B19" s="360" t="s">
        <v>330</v>
      </c>
      <c r="C19" s="328">
        <v>1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5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1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7</v>
      </c>
      <c r="AM19" s="58">
        <f>AM$4+AK19</f>
        <v>1613</v>
      </c>
    </row>
    <row r="20" spans="1:39" ht="29.25">
      <c r="A20" s="326">
        <v>13</v>
      </c>
      <c r="B20" s="360" t="s">
        <v>331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2</v>
      </c>
      <c r="K20" s="328">
        <v>2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3</v>
      </c>
      <c r="R20" s="328">
        <v>0</v>
      </c>
      <c r="S20" s="328">
        <v>0</v>
      </c>
      <c r="T20" s="328">
        <v>2</v>
      </c>
      <c r="U20" s="328">
        <v>0</v>
      </c>
      <c r="V20" s="328">
        <v>1</v>
      </c>
      <c r="W20" s="328">
        <v>2</v>
      </c>
      <c r="X20" s="328">
        <v>2</v>
      </c>
      <c r="Y20" s="328">
        <v>0</v>
      </c>
      <c r="Z20" s="328">
        <v>0</v>
      </c>
      <c r="AA20" s="328">
        <v>0</v>
      </c>
      <c r="AB20" s="328">
        <v>1</v>
      </c>
      <c r="AC20" s="328">
        <v>0</v>
      </c>
      <c r="AD20" s="328">
        <v>0</v>
      </c>
      <c r="AE20" s="328">
        <v>0</v>
      </c>
      <c r="AF20" s="328">
        <v>1</v>
      </c>
      <c r="AG20" s="328">
        <v>2</v>
      </c>
      <c r="AH20" s="328">
        <v>1</v>
      </c>
      <c r="AI20" s="328">
        <v>1</v>
      </c>
      <c r="AJ20" s="328">
        <v>1</v>
      </c>
      <c r="AK20" s="359">
        <f>SUM(C20:AJ20)</f>
        <v>21</v>
      </c>
      <c r="AM20" s="58">
        <f>AM$4+AK20</f>
        <v>1627</v>
      </c>
    </row>
    <row r="21" spans="1:39" ht="22.5" customHeight="1">
      <c r="A21" s="326">
        <v>14</v>
      </c>
      <c r="B21" s="360" t="s">
        <v>332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1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0</v>
      </c>
      <c r="AJ21" s="328">
        <v>0</v>
      </c>
      <c r="AK21" s="359">
        <f>SUM(C21:AJ21)</f>
        <v>1</v>
      </c>
      <c r="AM21" s="58">
        <f>AM$4+AK21</f>
        <v>1607</v>
      </c>
    </row>
    <row r="22" spans="1:39" ht="22.5" customHeight="1">
      <c r="A22" s="326">
        <v>15</v>
      </c>
      <c r="B22" s="360" t="s">
        <v>333</v>
      </c>
      <c r="C22" s="328">
        <v>0</v>
      </c>
      <c r="D22" s="328">
        <v>0</v>
      </c>
      <c r="E22" s="328">
        <v>0</v>
      </c>
      <c r="F22" s="328">
        <v>1</v>
      </c>
      <c r="G22" s="328">
        <v>0</v>
      </c>
      <c r="H22" s="328">
        <v>0</v>
      </c>
      <c r="I22" s="328">
        <v>11</v>
      </c>
      <c r="J22" s="328">
        <v>0</v>
      </c>
      <c r="K22" s="328">
        <v>1</v>
      </c>
      <c r="L22" s="328">
        <v>1</v>
      </c>
      <c r="M22" s="328">
        <v>0</v>
      </c>
      <c r="N22" s="328">
        <v>2</v>
      </c>
      <c r="O22" s="328">
        <v>1</v>
      </c>
      <c r="P22" s="328">
        <v>2</v>
      </c>
      <c r="Q22" s="328">
        <v>0</v>
      </c>
      <c r="R22" s="328">
        <v>0</v>
      </c>
      <c r="S22" s="328">
        <v>1</v>
      </c>
      <c r="T22" s="328">
        <v>0</v>
      </c>
      <c r="U22" s="328">
        <v>0</v>
      </c>
      <c r="V22" s="328">
        <v>0</v>
      </c>
      <c r="W22" s="328">
        <v>5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2</v>
      </c>
      <c r="AD22" s="328">
        <v>0</v>
      </c>
      <c r="AE22" s="328">
        <v>0</v>
      </c>
      <c r="AF22" s="328">
        <v>0</v>
      </c>
      <c r="AG22" s="328">
        <v>0</v>
      </c>
      <c r="AH22" s="328">
        <v>1</v>
      </c>
      <c r="AI22" s="328">
        <v>0</v>
      </c>
      <c r="AJ22" s="328">
        <v>1</v>
      </c>
      <c r="AK22" s="359">
        <f>SUM(C22:AJ22)</f>
        <v>29</v>
      </c>
      <c r="AM22" s="58">
        <f>AM$4+AK22</f>
        <v>1635</v>
      </c>
    </row>
    <row r="23" spans="1:39" ht="22.5" customHeight="1">
      <c r="A23" s="326">
        <v>16</v>
      </c>
      <c r="B23" s="360" t="s">
        <v>334</v>
      </c>
      <c r="C23" s="328">
        <v>0</v>
      </c>
      <c r="D23" s="328">
        <v>1</v>
      </c>
      <c r="E23" s="328">
        <v>0</v>
      </c>
      <c r="F23" s="328">
        <v>2</v>
      </c>
      <c r="G23" s="328">
        <v>0</v>
      </c>
      <c r="H23" s="328">
        <v>1</v>
      </c>
      <c r="I23" s="328">
        <v>2</v>
      </c>
      <c r="J23" s="328">
        <v>0</v>
      </c>
      <c r="K23" s="328">
        <v>0</v>
      </c>
      <c r="L23" s="328">
        <v>1</v>
      </c>
      <c r="M23" s="328">
        <v>6</v>
      </c>
      <c r="N23" s="328">
        <v>0</v>
      </c>
      <c r="O23" s="328">
        <v>1</v>
      </c>
      <c r="P23" s="328">
        <v>7</v>
      </c>
      <c r="Q23" s="328">
        <v>1</v>
      </c>
      <c r="R23" s="328">
        <v>1</v>
      </c>
      <c r="S23" s="328">
        <v>5</v>
      </c>
      <c r="T23" s="328">
        <v>5</v>
      </c>
      <c r="U23" s="328">
        <v>2</v>
      </c>
      <c r="V23" s="328">
        <v>0</v>
      </c>
      <c r="W23" s="328">
        <v>4</v>
      </c>
      <c r="X23" s="328">
        <v>2</v>
      </c>
      <c r="Y23" s="328">
        <v>0</v>
      </c>
      <c r="Z23" s="328">
        <v>1</v>
      </c>
      <c r="AA23" s="328">
        <v>1</v>
      </c>
      <c r="AB23" s="328">
        <v>4</v>
      </c>
      <c r="AC23" s="328">
        <v>4</v>
      </c>
      <c r="AD23" s="328">
        <v>0</v>
      </c>
      <c r="AE23" s="328">
        <v>1</v>
      </c>
      <c r="AF23" s="328">
        <v>1</v>
      </c>
      <c r="AG23" s="328">
        <v>1</v>
      </c>
      <c r="AH23" s="371">
        <v>5</v>
      </c>
      <c r="AI23" s="328">
        <v>0</v>
      </c>
      <c r="AJ23" s="328">
        <v>5</v>
      </c>
      <c r="AK23" s="359">
        <f>SUM(C23:AJ23)</f>
        <v>64</v>
      </c>
      <c r="AM23" s="58">
        <f>AM$4+AK23</f>
        <v>1670</v>
      </c>
    </row>
    <row r="24" spans="1:39" ht="29.25">
      <c r="A24" s="326">
        <v>17</v>
      </c>
      <c r="B24" s="360" t="s">
        <v>335</v>
      </c>
      <c r="C24" s="328">
        <v>0</v>
      </c>
      <c r="D24" s="328">
        <v>0</v>
      </c>
      <c r="E24" s="328">
        <v>0</v>
      </c>
      <c r="F24" s="328">
        <v>0</v>
      </c>
      <c r="G24" s="328">
        <v>2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1</v>
      </c>
      <c r="P24" s="328">
        <v>1</v>
      </c>
      <c r="Q24" s="328">
        <v>1</v>
      </c>
      <c r="R24" s="328">
        <v>0</v>
      </c>
      <c r="S24" s="328">
        <v>1</v>
      </c>
      <c r="T24" s="328">
        <v>1</v>
      </c>
      <c r="U24" s="328">
        <v>4</v>
      </c>
      <c r="V24" s="328">
        <v>2</v>
      </c>
      <c r="W24" s="328">
        <v>1</v>
      </c>
      <c r="X24" s="328">
        <v>0</v>
      </c>
      <c r="Y24" s="328">
        <v>0</v>
      </c>
      <c r="Z24" s="328">
        <v>2</v>
      </c>
      <c r="AA24" s="328">
        <v>0</v>
      </c>
      <c r="AB24" s="328">
        <v>1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3">
        <v>4</v>
      </c>
      <c r="AI24" s="328">
        <v>1</v>
      </c>
      <c r="AJ24" s="328">
        <v>1</v>
      </c>
      <c r="AK24" s="359">
        <f>SUM(C24:AJ24)</f>
        <v>23</v>
      </c>
      <c r="AM24" s="58">
        <f>AM$4+AK24</f>
        <v>1629</v>
      </c>
    </row>
    <row r="25" spans="1:39" ht="22.5" customHeight="1">
      <c r="A25" s="326">
        <v>18</v>
      </c>
      <c r="B25" s="360" t="s">
        <v>336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7</v>
      </c>
      <c r="J25" s="328">
        <v>16</v>
      </c>
      <c r="K25" s="328">
        <v>1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1</v>
      </c>
      <c r="R25" s="328">
        <v>1</v>
      </c>
      <c r="S25" s="328">
        <v>0</v>
      </c>
      <c r="T25" s="328">
        <v>0</v>
      </c>
      <c r="U25" s="328">
        <v>0</v>
      </c>
      <c r="V25" s="328">
        <v>0</v>
      </c>
      <c r="W25" s="328">
        <v>1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0</v>
      </c>
      <c r="AI25" s="328">
        <v>0</v>
      </c>
      <c r="AJ25" s="328">
        <v>14</v>
      </c>
      <c r="AK25" s="359">
        <f>SUM(C25:AJ25)</f>
        <v>41</v>
      </c>
      <c r="AM25" s="58">
        <f>AM$4+AK25</f>
        <v>1647</v>
      </c>
    </row>
    <row r="26" spans="1:39" ht="22.5" customHeight="1">
      <c r="A26" s="326">
        <v>19</v>
      </c>
      <c r="B26" s="360" t="s">
        <v>337</v>
      </c>
      <c r="C26" s="328">
        <v>2</v>
      </c>
      <c r="D26" s="328">
        <v>0</v>
      </c>
      <c r="E26" s="328">
        <v>0</v>
      </c>
      <c r="F26" s="328">
        <v>0</v>
      </c>
      <c r="G26" s="328">
        <v>0</v>
      </c>
      <c r="H26" s="328">
        <v>1</v>
      </c>
      <c r="I26" s="328">
        <v>0</v>
      </c>
      <c r="J26" s="328">
        <v>0</v>
      </c>
      <c r="K26" s="328">
        <v>0</v>
      </c>
      <c r="L26" s="328">
        <v>1</v>
      </c>
      <c r="M26" s="328">
        <v>0</v>
      </c>
      <c r="N26" s="328">
        <v>0</v>
      </c>
      <c r="O26" s="328">
        <v>3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2</v>
      </c>
      <c r="V26" s="328">
        <v>0</v>
      </c>
      <c r="W26" s="328">
        <v>0</v>
      </c>
      <c r="X26" s="328">
        <v>0</v>
      </c>
      <c r="Y26" s="328">
        <v>1</v>
      </c>
      <c r="Z26" s="328">
        <v>0</v>
      </c>
      <c r="AA26" s="328">
        <v>0</v>
      </c>
      <c r="AB26" s="328">
        <v>0</v>
      </c>
      <c r="AC26" s="328">
        <v>0</v>
      </c>
      <c r="AD26" s="328">
        <v>0</v>
      </c>
      <c r="AE26" s="328">
        <v>0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59">
        <f>SUM(C26:AJ26)</f>
        <v>10</v>
      </c>
      <c r="AM26" s="58">
        <f>AM$4+AK26</f>
        <v>1616</v>
      </c>
    </row>
    <row r="27" spans="1:39" ht="22.5" customHeight="1">
      <c r="A27" s="326">
        <v>20</v>
      </c>
      <c r="B27" s="360" t="s">
        <v>338</v>
      </c>
      <c r="C27" s="328">
        <v>0</v>
      </c>
      <c r="D27" s="328">
        <v>1</v>
      </c>
      <c r="E27" s="328">
        <v>2</v>
      </c>
      <c r="F27" s="328">
        <v>0</v>
      </c>
      <c r="G27" s="328">
        <v>1</v>
      </c>
      <c r="H27" s="328">
        <v>0</v>
      </c>
      <c r="I27" s="328">
        <v>7</v>
      </c>
      <c r="J27" s="328">
        <v>0</v>
      </c>
      <c r="K27" s="328">
        <v>8</v>
      </c>
      <c r="L27" s="328">
        <v>2</v>
      </c>
      <c r="M27" s="328">
        <v>3</v>
      </c>
      <c r="N27" s="328">
        <v>0</v>
      </c>
      <c r="O27" s="328">
        <v>0</v>
      </c>
      <c r="P27" s="328">
        <v>2</v>
      </c>
      <c r="Q27" s="328">
        <v>1</v>
      </c>
      <c r="R27" s="328">
        <v>0</v>
      </c>
      <c r="S27" s="328">
        <v>2</v>
      </c>
      <c r="T27" s="328">
        <v>1</v>
      </c>
      <c r="U27" s="328">
        <v>0</v>
      </c>
      <c r="V27" s="328">
        <v>0</v>
      </c>
      <c r="W27" s="328">
        <v>0</v>
      </c>
      <c r="X27" s="328">
        <v>0</v>
      </c>
      <c r="Y27" s="328">
        <v>5</v>
      </c>
      <c r="Z27" s="328">
        <v>1</v>
      </c>
      <c r="AA27" s="328">
        <v>1</v>
      </c>
      <c r="AB27" s="328">
        <v>4</v>
      </c>
      <c r="AC27" s="328">
        <v>3</v>
      </c>
      <c r="AD27" s="328">
        <v>1</v>
      </c>
      <c r="AE27" s="328">
        <v>0</v>
      </c>
      <c r="AF27" s="328">
        <v>2</v>
      </c>
      <c r="AG27" s="328">
        <v>1</v>
      </c>
      <c r="AH27" s="328">
        <v>0</v>
      </c>
      <c r="AI27" s="328">
        <v>1</v>
      </c>
      <c r="AJ27" s="328">
        <v>1</v>
      </c>
      <c r="AK27" s="359">
        <f>SUM(C27:AJ27)</f>
        <v>50</v>
      </c>
      <c r="AM27" s="58">
        <f>AM$4+AK27</f>
        <v>1656</v>
      </c>
    </row>
    <row r="28" spans="1:39" ht="22.5" customHeight="1">
      <c r="A28" s="326">
        <v>21</v>
      </c>
      <c r="B28" s="360" t="s">
        <v>339</v>
      </c>
      <c r="C28" s="328">
        <v>0</v>
      </c>
      <c r="D28" s="328">
        <v>0</v>
      </c>
      <c r="E28" s="328">
        <v>0</v>
      </c>
      <c r="F28" s="328">
        <v>0</v>
      </c>
      <c r="G28" s="328">
        <v>0</v>
      </c>
      <c r="H28" s="328">
        <v>0</v>
      </c>
      <c r="I28" s="328">
        <v>3</v>
      </c>
      <c r="J28" s="328">
        <v>0</v>
      </c>
      <c r="K28" s="328">
        <v>2</v>
      </c>
      <c r="L28" s="328">
        <v>3</v>
      </c>
      <c r="M28" s="328">
        <v>31</v>
      </c>
      <c r="N28" s="328">
        <v>2</v>
      </c>
      <c r="O28" s="328">
        <v>1</v>
      </c>
      <c r="P28" s="328">
        <v>2</v>
      </c>
      <c r="Q28" s="328">
        <v>0</v>
      </c>
      <c r="R28" s="328">
        <v>6</v>
      </c>
      <c r="S28" s="328">
        <v>2</v>
      </c>
      <c r="T28" s="328">
        <v>4</v>
      </c>
      <c r="U28" s="328">
        <v>1</v>
      </c>
      <c r="V28" s="328">
        <v>2</v>
      </c>
      <c r="W28" s="328">
        <v>2</v>
      </c>
      <c r="X28" s="328">
        <v>3</v>
      </c>
      <c r="Y28" s="328">
        <v>1</v>
      </c>
      <c r="Z28" s="328">
        <v>0</v>
      </c>
      <c r="AA28" s="328">
        <v>0</v>
      </c>
      <c r="AB28" s="328">
        <v>0</v>
      </c>
      <c r="AC28" s="328">
        <v>1</v>
      </c>
      <c r="AD28" s="328">
        <v>0</v>
      </c>
      <c r="AE28" s="328">
        <v>0</v>
      </c>
      <c r="AF28" s="328">
        <v>0</v>
      </c>
      <c r="AG28" s="328">
        <v>0</v>
      </c>
      <c r="AH28" s="328">
        <v>1</v>
      </c>
      <c r="AI28" s="328">
        <v>1</v>
      </c>
      <c r="AJ28" s="328">
        <v>1</v>
      </c>
      <c r="AK28" s="359">
        <f>SUM(C28:AJ28)</f>
        <v>69</v>
      </c>
      <c r="AM28" s="58">
        <f>AM$4+AK28</f>
        <v>1675</v>
      </c>
    </row>
    <row r="29" spans="1:39" ht="22.5" customHeight="1">
      <c r="A29" s="326">
        <v>22</v>
      </c>
      <c r="B29" s="360" t="s">
        <v>340</v>
      </c>
      <c r="C29" s="328">
        <v>0</v>
      </c>
      <c r="D29" s="328">
        <v>0</v>
      </c>
      <c r="E29" s="328">
        <v>0</v>
      </c>
      <c r="F29" s="328">
        <v>3</v>
      </c>
      <c r="G29" s="328">
        <v>0</v>
      </c>
      <c r="H29" s="328">
        <v>9</v>
      </c>
      <c r="I29" s="328">
        <v>3</v>
      </c>
      <c r="J29" s="328">
        <v>0</v>
      </c>
      <c r="K29" s="328">
        <v>8</v>
      </c>
      <c r="L29" s="328">
        <v>4</v>
      </c>
      <c r="M29" s="328">
        <v>1</v>
      </c>
      <c r="N29" s="328">
        <v>0</v>
      </c>
      <c r="O29" s="328">
        <v>0</v>
      </c>
      <c r="P29" s="328">
        <v>6</v>
      </c>
      <c r="Q29" s="328">
        <v>1</v>
      </c>
      <c r="R29" s="328">
        <v>0</v>
      </c>
      <c r="S29" s="328">
        <v>6</v>
      </c>
      <c r="T29" s="328">
        <v>19</v>
      </c>
      <c r="U29" s="328">
        <v>10</v>
      </c>
      <c r="V29" s="328">
        <v>1</v>
      </c>
      <c r="W29" s="328">
        <v>3</v>
      </c>
      <c r="X29" s="328">
        <v>5</v>
      </c>
      <c r="Y29" s="328">
        <v>14</v>
      </c>
      <c r="Z29" s="328">
        <v>14</v>
      </c>
      <c r="AA29" s="328">
        <v>3</v>
      </c>
      <c r="AB29" s="328">
        <v>11</v>
      </c>
      <c r="AC29" s="328">
        <v>3</v>
      </c>
      <c r="AD29" s="328">
        <v>3</v>
      </c>
      <c r="AE29" s="328">
        <v>2</v>
      </c>
      <c r="AF29" s="328">
        <v>8</v>
      </c>
      <c r="AG29" s="328">
        <v>7</v>
      </c>
      <c r="AH29" s="328">
        <v>2</v>
      </c>
      <c r="AI29" s="328">
        <v>5</v>
      </c>
      <c r="AJ29" s="328">
        <v>9</v>
      </c>
      <c r="AK29" s="359">
        <f>SUM(C29:AJ29)</f>
        <v>160</v>
      </c>
      <c r="AM29" s="58">
        <f>AM$4+AK29</f>
        <v>1766</v>
      </c>
    </row>
    <row r="30" spans="1:39" ht="22.5" customHeight="1">
      <c r="A30" s="326">
        <v>23</v>
      </c>
      <c r="B30" s="360" t="s">
        <v>341</v>
      </c>
      <c r="C30" s="328">
        <v>0</v>
      </c>
      <c r="D30" s="328">
        <v>0</v>
      </c>
      <c r="E30" s="328">
        <v>0</v>
      </c>
      <c r="F30" s="328">
        <v>0</v>
      </c>
      <c r="G30" s="328">
        <v>0</v>
      </c>
      <c r="H30" s="328">
        <v>4</v>
      </c>
      <c r="I30" s="328">
        <v>0</v>
      </c>
      <c r="J30" s="328">
        <v>0</v>
      </c>
      <c r="K30" s="328">
        <v>0</v>
      </c>
      <c r="L30" s="328">
        <v>2</v>
      </c>
      <c r="M30" s="328">
        <v>1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328">
        <v>1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1</v>
      </c>
      <c r="AC30" s="328">
        <v>0</v>
      </c>
      <c r="AD30" s="328">
        <v>0</v>
      </c>
      <c r="AE30" s="328">
        <v>0</v>
      </c>
      <c r="AF30" s="328">
        <v>0</v>
      </c>
      <c r="AG30" s="328">
        <v>0</v>
      </c>
      <c r="AH30" s="328">
        <v>1</v>
      </c>
      <c r="AI30" s="328">
        <v>3</v>
      </c>
      <c r="AJ30" s="328">
        <v>0</v>
      </c>
      <c r="AK30" s="359">
        <f>SUM(C30:AJ30)</f>
        <v>13</v>
      </c>
      <c r="AM30" s="58">
        <f>AM$4+AK30</f>
        <v>1619</v>
      </c>
    </row>
    <row r="31" spans="1:39" ht="22.5" customHeight="1">
      <c r="A31" s="326">
        <v>24</v>
      </c>
      <c r="B31" s="360" t="s">
        <v>342</v>
      </c>
      <c r="C31" s="328">
        <v>0</v>
      </c>
      <c r="D31" s="328">
        <v>0</v>
      </c>
      <c r="E31" s="328">
        <v>0</v>
      </c>
      <c r="F31" s="328">
        <v>8</v>
      </c>
      <c r="G31" s="328">
        <v>0</v>
      </c>
      <c r="H31" s="328">
        <v>2</v>
      </c>
      <c r="I31" s="328">
        <v>2</v>
      </c>
      <c r="J31" s="328">
        <v>7</v>
      </c>
      <c r="K31" s="328">
        <v>1</v>
      </c>
      <c r="L31" s="328">
        <v>0</v>
      </c>
      <c r="M31" s="328">
        <v>3</v>
      </c>
      <c r="N31" s="328">
        <v>13</v>
      </c>
      <c r="O31" s="328">
        <v>1</v>
      </c>
      <c r="P31" s="328">
        <v>2</v>
      </c>
      <c r="Q31" s="328">
        <v>1</v>
      </c>
      <c r="R31" s="328">
        <v>7</v>
      </c>
      <c r="S31" s="328">
        <v>2</v>
      </c>
      <c r="T31" s="328">
        <v>0</v>
      </c>
      <c r="U31" s="328">
        <v>1</v>
      </c>
      <c r="V31" s="328">
        <v>0</v>
      </c>
      <c r="W31" s="328">
        <v>0</v>
      </c>
      <c r="X31" s="328">
        <v>1</v>
      </c>
      <c r="Y31" s="328">
        <v>0</v>
      </c>
      <c r="Z31" s="328">
        <v>0</v>
      </c>
      <c r="AA31" s="328">
        <v>4</v>
      </c>
      <c r="AB31" s="328">
        <v>0</v>
      </c>
      <c r="AC31" s="328">
        <v>1</v>
      </c>
      <c r="AD31" s="328">
        <v>5</v>
      </c>
      <c r="AE31" s="328">
        <v>1</v>
      </c>
      <c r="AF31" s="328">
        <v>0</v>
      </c>
      <c r="AG31" s="328">
        <v>0</v>
      </c>
      <c r="AH31" s="328">
        <v>1</v>
      </c>
      <c r="AI31" s="328">
        <v>1</v>
      </c>
      <c r="AJ31" s="328">
        <v>12</v>
      </c>
      <c r="AK31" s="359">
        <f>SUM(C31:AJ31)</f>
        <v>76</v>
      </c>
      <c r="AM31" s="58">
        <f>AM$4+AK31</f>
        <v>1682</v>
      </c>
    </row>
    <row r="32" spans="2:37" s="246" customFormat="1" ht="15">
      <c r="B32" s="361" t="s">
        <v>29</v>
      </c>
      <c r="C32" s="362">
        <f>SUM(C8:C31)</f>
        <v>25</v>
      </c>
      <c r="D32" s="362">
        <f>SUM(D8:D31)</f>
        <v>7</v>
      </c>
      <c r="E32" s="362">
        <f>SUM(E8:E31)</f>
        <v>17</v>
      </c>
      <c r="F32" s="362">
        <f>SUM(F8:F31)</f>
        <v>80</v>
      </c>
      <c r="G32" s="362">
        <f>SUM(G8:G31)</f>
        <v>13</v>
      </c>
      <c r="H32" s="362">
        <f>SUM(H8:H31)</f>
        <v>46</v>
      </c>
      <c r="I32" s="362">
        <f>SUM(I8:I31)</f>
        <v>68</v>
      </c>
      <c r="J32" s="362">
        <f>SUM(J8:J31)</f>
        <v>47</v>
      </c>
      <c r="K32" s="362">
        <f>SUM(K8:K31)</f>
        <v>56</v>
      </c>
      <c r="L32" s="362">
        <f>SUM(L8:L31)</f>
        <v>39</v>
      </c>
      <c r="M32" s="362">
        <f>SUM(M8:M31)</f>
        <v>114</v>
      </c>
      <c r="N32" s="362">
        <f>SUM(N8:N31)</f>
        <v>34</v>
      </c>
      <c r="O32" s="362">
        <f>SUM(O8:O31)</f>
        <v>32</v>
      </c>
      <c r="P32" s="362">
        <f>SUM(P8:P31)</f>
        <v>48</v>
      </c>
      <c r="Q32" s="362">
        <f>SUM(Q8:Q31)</f>
        <v>48</v>
      </c>
      <c r="R32" s="362">
        <f>SUM(R8:R31)</f>
        <v>37</v>
      </c>
      <c r="S32" s="362">
        <f>SUM(S8:S31)</f>
        <v>53</v>
      </c>
      <c r="T32" s="362">
        <f>SUM(T8:T31)</f>
        <v>78</v>
      </c>
      <c r="U32" s="362">
        <f>SUM(U8:U31)</f>
        <v>49</v>
      </c>
      <c r="V32" s="362">
        <f>SUM(V8:V31)</f>
        <v>30</v>
      </c>
      <c r="W32" s="362">
        <f>SUM(W8:W31)</f>
        <v>49</v>
      </c>
      <c r="X32" s="362">
        <f>SUM(X8:X31)</f>
        <v>59</v>
      </c>
      <c r="Y32" s="362">
        <f>SUM(Y8:Y31)</f>
        <v>43</v>
      </c>
      <c r="Z32" s="362">
        <f>SUM(Z8:Z31)</f>
        <v>57</v>
      </c>
      <c r="AA32" s="362">
        <f>SUM(AA8:AA31)</f>
        <v>37</v>
      </c>
      <c r="AB32" s="362">
        <f>SUM(AB8:AB31)</f>
        <v>50</v>
      </c>
      <c r="AC32" s="362">
        <f>SUM(AC8:AC31)</f>
        <v>34</v>
      </c>
      <c r="AD32" s="362">
        <f>SUM(AD8:AD31)</f>
        <v>23</v>
      </c>
      <c r="AE32" s="362">
        <f>SUM(AE8:AE31)</f>
        <v>24</v>
      </c>
      <c r="AF32" s="362">
        <f>SUM(AF8:AF31)</f>
        <v>30</v>
      </c>
      <c r="AG32" s="362">
        <f>SUM(AG8:AG31)</f>
        <v>20</v>
      </c>
      <c r="AH32" s="362">
        <f>SUM(AH8:AH31)</f>
        <v>62</v>
      </c>
      <c r="AI32" s="362">
        <f>SUM(AI8:AI31)</f>
        <v>39</v>
      </c>
      <c r="AJ32" s="362">
        <f>SUM(AJ8:AJ31)</f>
        <v>98</v>
      </c>
      <c r="AK32" s="362">
        <f>SUM(AK8:AK31)</f>
        <v>1546</v>
      </c>
    </row>
    <row r="34" ht="15">
      <c r="AK34" s="246">
        <f>SUM(C32:AJ32)</f>
        <v>1546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1">
      <selection activeCell="AK32" sqref="AK32"/>
    </sheetView>
  </sheetViews>
  <sheetFormatPr defaultColWidth="9.140625" defaultRowHeight="12.75"/>
  <cols>
    <col min="1" max="1" width="4.57421875" style="0" customWidth="1"/>
    <col min="2" max="2" width="27.28125" style="0" customWidth="1"/>
    <col min="3" max="36" width="4.7109375" style="0" customWidth="1"/>
    <col min="37" max="37" width="10.28125" style="305" customWidth="1"/>
    <col min="38" max="38" width="3.5742187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26.25" customHeight="1">
      <c r="C2" s="372" t="s">
        <v>343</v>
      </c>
      <c r="D2" s="372"/>
      <c r="E2" s="372"/>
      <c r="F2" s="372"/>
      <c r="G2" s="372"/>
      <c r="H2" s="372"/>
      <c r="I2" s="372"/>
      <c r="J2" s="372"/>
      <c r="K2" s="372"/>
      <c r="L2" s="372"/>
      <c r="M2" s="372"/>
      <c r="N2" s="372"/>
    </row>
    <row r="3" spans="3:39" ht="24" customHeight="1"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I3" s="251">
        <v>34</v>
      </c>
      <c r="AM3" s="246" t="s">
        <v>115</v>
      </c>
    </row>
    <row r="4" spans="2:39" ht="18" customHeight="1">
      <c r="B4" s="309" t="s">
        <v>344</v>
      </c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AM4" s="373">
        <v>2251</v>
      </c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74" t="s">
        <v>345</v>
      </c>
      <c r="C8" s="328">
        <v>6</v>
      </c>
      <c r="D8" s="328">
        <v>0</v>
      </c>
      <c r="E8" s="328">
        <v>3</v>
      </c>
      <c r="F8" s="328">
        <v>10</v>
      </c>
      <c r="G8" s="328">
        <v>17</v>
      </c>
      <c r="H8" s="328">
        <v>2</v>
      </c>
      <c r="I8" s="328">
        <v>6</v>
      </c>
      <c r="J8" s="328">
        <v>2</v>
      </c>
      <c r="K8" s="328">
        <v>7</v>
      </c>
      <c r="L8" s="328">
        <v>3</v>
      </c>
      <c r="M8" s="328">
        <v>6</v>
      </c>
      <c r="N8" s="328">
        <v>6</v>
      </c>
      <c r="O8" s="328">
        <v>23</v>
      </c>
      <c r="P8" s="328">
        <v>57</v>
      </c>
      <c r="Q8" s="328">
        <v>5</v>
      </c>
      <c r="R8" s="328">
        <v>7</v>
      </c>
      <c r="S8" s="328">
        <v>9</v>
      </c>
      <c r="T8" s="328">
        <v>8</v>
      </c>
      <c r="U8" s="328">
        <v>0</v>
      </c>
      <c r="V8" s="328">
        <v>8</v>
      </c>
      <c r="W8" s="328">
        <v>4</v>
      </c>
      <c r="X8" s="328">
        <v>2</v>
      </c>
      <c r="Y8" s="328">
        <v>0</v>
      </c>
      <c r="Z8" s="328">
        <v>0</v>
      </c>
      <c r="AA8" s="328">
        <v>5</v>
      </c>
      <c r="AB8" s="328">
        <v>2</v>
      </c>
      <c r="AC8" s="328">
        <v>16</v>
      </c>
      <c r="AD8" s="328">
        <v>7</v>
      </c>
      <c r="AE8" s="328">
        <v>34</v>
      </c>
      <c r="AF8" s="328">
        <v>4</v>
      </c>
      <c r="AG8" s="328">
        <v>11</v>
      </c>
      <c r="AH8" s="328">
        <v>4</v>
      </c>
      <c r="AI8" s="328">
        <v>8</v>
      </c>
      <c r="AJ8" s="328">
        <v>6</v>
      </c>
      <c r="AK8" s="359">
        <f>SUM(C8:AJ8)</f>
        <v>288</v>
      </c>
      <c r="AM8" s="58">
        <f>AM$4+AK8</f>
        <v>2539</v>
      </c>
    </row>
    <row r="9" spans="1:39" ht="22.5" customHeight="1">
      <c r="A9" s="326">
        <v>2</v>
      </c>
      <c r="B9" s="375" t="s">
        <v>346</v>
      </c>
      <c r="C9" s="328">
        <v>6</v>
      </c>
      <c r="D9" s="328">
        <v>2</v>
      </c>
      <c r="E9" s="328">
        <v>5</v>
      </c>
      <c r="F9" s="328">
        <v>29</v>
      </c>
      <c r="G9" s="328">
        <v>0</v>
      </c>
      <c r="H9" s="328">
        <v>0</v>
      </c>
      <c r="I9" s="328">
        <v>14</v>
      </c>
      <c r="J9" s="328">
        <v>1</v>
      </c>
      <c r="K9" s="328">
        <v>14</v>
      </c>
      <c r="L9" s="328">
        <v>2</v>
      </c>
      <c r="M9" s="328">
        <v>22</v>
      </c>
      <c r="N9" s="328">
        <v>0</v>
      </c>
      <c r="O9" s="328">
        <v>2</v>
      </c>
      <c r="P9" s="328">
        <v>11</v>
      </c>
      <c r="Q9" s="328">
        <v>4</v>
      </c>
      <c r="R9" s="328">
        <v>16</v>
      </c>
      <c r="S9" s="328">
        <v>3</v>
      </c>
      <c r="T9" s="328">
        <v>1</v>
      </c>
      <c r="U9" s="328">
        <v>1</v>
      </c>
      <c r="V9" s="328">
        <v>1</v>
      </c>
      <c r="W9" s="328">
        <v>6</v>
      </c>
      <c r="X9" s="328">
        <v>3</v>
      </c>
      <c r="Y9" s="328">
        <v>1</v>
      </c>
      <c r="Z9" s="328">
        <v>2</v>
      </c>
      <c r="AA9" s="328">
        <v>5</v>
      </c>
      <c r="AB9" s="328">
        <v>3</v>
      </c>
      <c r="AC9" s="328">
        <v>2</v>
      </c>
      <c r="AD9" s="328">
        <v>10</v>
      </c>
      <c r="AE9" s="328">
        <v>2</v>
      </c>
      <c r="AF9" s="328">
        <v>1</v>
      </c>
      <c r="AG9" s="328">
        <v>4</v>
      </c>
      <c r="AH9" s="328">
        <v>1</v>
      </c>
      <c r="AI9" s="328">
        <v>2</v>
      </c>
      <c r="AJ9" s="328">
        <v>26</v>
      </c>
      <c r="AK9" s="359">
        <f>SUM(C9:AJ9)</f>
        <v>202</v>
      </c>
      <c r="AM9" s="58">
        <f>AM$4+AK9</f>
        <v>2453</v>
      </c>
    </row>
    <row r="10" spans="1:39" ht="22.5" customHeight="1">
      <c r="A10" s="326">
        <v>3</v>
      </c>
      <c r="B10" s="375" t="s">
        <v>347</v>
      </c>
      <c r="C10" s="328">
        <v>0</v>
      </c>
      <c r="D10" s="328">
        <v>0</v>
      </c>
      <c r="E10" s="328">
        <v>0</v>
      </c>
      <c r="F10" s="328">
        <v>4</v>
      </c>
      <c r="G10" s="328">
        <v>1</v>
      </c>
      <c r="H10" s="328">
        <v>4</v>
      </c>
      <c r="I10" s="328">
        <v>7</v>
      </c>
      <c r="J10" s="328">
        <v>0</v>
      </c>
      <c r="K10" s="328">
        <v>10</v>
      </c>
      <c r="L10" s="328">
        <v>0</v>
      </c>
      <c r="M10" s="328">
        <v>2</v>
      </c>
      <c r="N10" s="328">
        <v>15</v>
      </c>
      <c r="O10" s="328">
        <v>1</v>
      </c>
      <c r="P10" s="328">
        <v>1</v>
      </c>
      <c r="Q10" s="328">
        <v>2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1</v>
      </c>
      <c r="Y10" s="328">
        <v>0</v>
      </c>
      <c r="Z10" s="328">
        <v>1</v>
      </c>
      <c r="AA10" s="328">
        <v>2</v>
      </c>
      <c r="AB10" s="328">
        <v>3</v>
      </c>
      <c r="AC10" s="328">
        <v>1</v>
      </c>
      <c r="AD10" s="328">
        <v>4</v>
      </c>
      <c r="AE10" s="328">
        <v>1</v>
      </c>
      <c r="AF10" s="328">
        <v>1</v>
      </c>
      <c r="AG10" s="328">
        <v>0</v>
      </c>
      <c r="AH10" s="328">
        <v>1</v>
      </c>
      <c r="AI10" s="328">
        <v>1</v>
      </c>
      <c r="AJ10" s="328">
        <v>1</v>
      </c>
      <c r="AK10" s="359">
        <f>SUM(C10:AJ10)</f>
        <v>64</v>
      </c>
      <c r="AM10" s="58">
        <f>AM$4+AK10</f>
        <v>2315</v>
      </c>
    </row>
    <row r="11" spans="1:39" ht="15">
      <c r="A11" s="326">
        <v>4</v>
      </c>
      <c r="B11" s="375" t="s">
        <v>348</v>
      </c>
      <c r="C11" s="328">
        <v>10</v>
      </c>
      <c r="D11" s="328">
        <v>9</v>
      </c>
      <c r="E11" s="328">
        <v>14</v>
      </c>
      <c r="F11" s="328">
        <v>15</v>
      </c>
      <c r="G11" s="328">
        <v>37</v>
      </c>
      <c r="H11" s="328">
        <v>6</v>
      </c>
      <c r="I11" s="328">
        <v>4</v>
      </c>
      <c r="J11" s="328">
        <v>6</v>
      </c>
      <c r="K11" s="328">
        <v>12</v>
      </c>
      <c r="L11" s="328">
        <v>9</v>
      </c>
      <c r="M11" s="328">
        <v>12</v>
      </c>
      <c r="N11" s="328">
        <v>5</v>
      </c>
      <c r="O11" s="328">
        <v>126</v>
      </c>
      <c r="P11" s="328">
        <v>33</v>
      </c>
      <c r="Q11" s="328">
        <v>4</v>
      </c>
      <c r="R11" s="328">
        <v>16</v>
      </c>
      <c r="S11" s="328">
        <v>6</v>
      </c>
      <c r="T11" s="328">
        <v>4</v>
      </c>
      <c r="U11" s="328">
        <v>3</v>
      </c>
      <c r="V11" s="328">
        <v>5</v>
      </c>
      <c r="W11" s="328">
        <v>12</v>
      </c>
      <c r="X11" s="328">
        <v>13</v>
      </c>
      <c r="Y11" s="328">
        <v>5</v>
      </c>
      <c r="Z11" s="328">
        <v>2</v>
      </c>
      <c r="AA11" s="328">
        <v>6</v>
      </c>
      <c r="AB11" s="328">
        <v>2</v>
      </c>
      <c r="AC11" s="328">
        <v>8</v>
      </c>
      <c r="AD11" s="328">
        <v>2</v>
      </c>
      <c r="AE11" s="328">
        <v>9</v>
      </c>
      <c r="AF11" s="328">
        <v>4</v>
      </c>
      <c r="AG11" s="328">
        <v>1</v>
      </c>
      <c r="AH11" s="328">
        <v>7</v>
      </c>
      <c r="AI11" s="328">
        <v>2</v>
      </c>
      <c r="AJ11" s="328">
        <v>13</v>
      </c>
      <c r="AK11" s="359">
        <f>SUM(C11:AJ11)</f>
        <v>422</v>
      </c>
      <c r="AM11" s="58">
        <f>AM$4+AK11</f>
        <v>2673</v>
      </c>
    </row>
    <row r="12" spans="1:39" ht="22.5" customHeight="1">
      <c r="A12" s="326">
        <v>5</v>
      </c>
      <c r="B12" s="375" t="s">
        <v>349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1</v>
      </c>
      <c r="I12" s="328">
        <v>1</v>
      </c>
      <c r="J12" s="328">
        <v>0</v>
      </c>
      <c r="K12" s="328">
        <v>4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3</v>
      </c>
      <c r="X12" s="328">
        <v>1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3</v>
      </c>
      <c r="AG12" s="328">
        <v>0</v>
      </c>
      <c r="AH12" s="328">
        <v>0</v>
      </c>
      <c r="AI12" s="328">
        <v>0</v>
      </c>
      <c r="AJ12" s="328">
        <v>0</v>
      </c>
      <c r="AK12" s="359">
        <f>SUM(C12:AJ12)</f>
        <v>13</v>
      </c>
      <c r="AM12" s="58">
        <f>AM$4+AK12</f>
        <v>2264</v>
      </c>
    </row>
    <row r="13" spans="1:39" ht="22.5" customHeight="1">
      <c r="A13" s="326">
        <v>6</v>
      </c>
      <c r="B13" s="375" t="s">
        <v>350</v>
      </c>
      <c r="C13" s="328">
        <v>0</v>
      </c>
      <c r="D13" s="328">
        <v>1</v>
      </c>
      <c r="E13" s="328">
        <v>0</v>
      </c>
      <c r="F13" s="328">
        <v>0</v>
      </c>
      <c r="G13" s="328">
        <v>0</v>
      </c>
      <c r="H13" s="328">
        <v>0</v>
      </c>
      <c r="I13" s="328">
        <v>1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1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3</v>
      </c>
      <c r="AC13" s="328">
        <v>0</v>
      </c>
      <c r="AD13" s="328">
        <v>0</v>
      </c>
      <c r="AE13" s="328">
        <v>0</v>
      </c>
      <c r="AF13" s="328">
        <v>0</v>
      </c>
      <c r="AG13" s="328">
        <v>3</v>
      </c>
      <c r="AH13" s="328">
        <v>0</v>
      </c>
      <c r="AI13" s="328">
        <v>0</v>
      </c>
      <c r="AJ13" s="328">
        <v>0</v>
      </c>
      <c r="AK13" s="359">
        <f>SUM(C13:AJ13)</f>
        <v>9</v>
      </c>
      <c r="AM13" s="58">
        <f>AM$4+AK13</f>
        <v>2260</v>
      </c>
    </row>
    <row r="14" spans="1:39" ht="22.5" customHeight="1">
      <c r="A14" s="326">
        <v>7</v>
      </c>
      <c r="B14" s="375" t="s">
        <v>351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59">
        <f>SUM(C14:AJ14)</f>
        <v>0</v>
      </c>
      <c r="AM14" s="58">
        <f>AM$4+AK14</f>
        <v>2251</v>
      </c>
    </row>
    <row r="15" spans="1:39" ht="22.5" customHeight="1">
      <c r="A15" s="326">
        <v>8</v>
      </c>
      <c r="B15" s="375" t="s">
        <v>352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1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2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1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4</v>
      </c>
      <c r="AM15" s="58">
        <f>AM$4+AK15</f>
        <v>2255</v>
      </c>
    </row>
    <row r="16" spans="1:39" ht="22.5" customHeight="1">
      <c r="A16" s="326">
        <v>9</v>
      </c>
      <c r="B16" s="375" t="s">
        <v>353</v>
      </c>
      <c r="C16" s="328">
        <v>0</v>
      </c>
      <c r="D16" s="328">
        <v>0</v>
      </c>
      <c r="E16" s="328">
        <v>0</v>
      </c>
      <c r="F16" s="328">
        <v>1</v>
      </c>
      <c r="G16" s="328">
        <v>0</v>
      </c>
      <c r="H16" s="328">
        <v>4</v>
      </c>
      <c r="I16" s="328">
        <v>0</v>
      </c>
      <c r="J16" s="328">
        <v>0</v>
      </c>
      <c r="K16" s="328">
        <v>1</v>
      </c>
      <c r="L16" s="328">
        <v>3</v>
      </c>
      <c r="M16" s="328">
        <v>0</v>
      </c>
      <c r="N16" s="328">
        <v>0</v>
      </c>
      <c r="O16" s="328">
        <v>2</v>
      </c>
      <c r="P16" s="328">
        <v>0</v>
      </c>
      <c r="Q16" s="328">
        <v>0</v>
      </c>
      <c r="R16" s="328">
        <v>0</v>
      </c>
      <c r="S16" s="328">
        <v>1</v>
      </c>
      <c r="T16" s="328">
        <v>3</v>
      </c>
      <c r="U16" s="328">
        <v>0</v>
      </c>
      <c r="V16" s="328">
        <v>4</v>
      </c>
      <c r="W16" s="328">
        <v>0</v>
      </c>
      <c r="X16" s="328">
        <v>0</v>
      </c>
      <c r="Y16" s="328">
        <v>1</v>
      </c>
      <c r="Z16" s="328">
        <v>1</v>
      </c>
      <c r="AA16" s="328">
        <v>0</v>
      </c>
      <c r="AB16" s="328">
        <v>6</v>
      </c>
      <c r="AC16" s="328">
        <v>1</v>
      </c>
      <c r="AD16" s="328">
        <v>0</v>
      </c>
      <c r="AE16" s="328">
        <v>3</v>
      </c>
      <c r="AF16" s="328">
        <v>13</v>
      </c>
      <c r="AG16" s="328">
        <v>3</v>
      </c>
      <c r="AH16" s="328">
        <v>0</v>
      </c>
      <c r="AI16" s="328">
        <v>0</v>
      </c>
      <c r="AJ16" s="328">
        <v>0</v>
      </c>
      <c r="AK16" s="359">
        <f>SUM(C16:AJ16)</f>
        <v>47</v>
      </c>
      <c r="AM16" s="58">
        <f>AM$4+AK16</f>
        <v>2298</v>
      </c>
    </row>
    <row r="17" spans="1:39" ht="22.5" customHeight="1">
      <c r="A17" s="326">
        <v>10</v>
      </c>
      <c r="B17" s="375" t="s">
        <v>354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3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3</v>
      </c>
      <c r="R17" s="328">
        <v>0</v>
      </c>
      <c r="S17" s="328">
        <v>0</v>
      </c>
      <c r="T17" s="328">
        <v>0</v>
      </c>
      <c r="U17" s="328">
        <v>1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7</v>
      </c>
      <c r="AM17" s="58">
        <f>AM$4+AK17</f>
        <v>2258</v>
      </c>
    </row>
    <row r="18" spans="1:39" ht="22.5" customHeight="1">
      <c r="A18" s="326">
        <v>11</v>
      </c>
      <c r="B18" s="375" t="s">
        <v>355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2</v>
      </c>
      <c r="M18" s="328">
        <v>0</v>
      </c>
      <c r="N18" s="328">
        <v>0</v>
      </c>
      <c r="O18" s="328">
        <v>0</v>
      </c>
      <c r="P18" s="328">
        <v>1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1</v>
      </c>
      <c r="W18" s="328">
        <v>3</v>
      </c>
      <c r="X18" s="328">
        <v>0</v>
      </c>
      <c r="Y18" s="328">
        <v>0</v>
      </c>
      <c r="Z18" s="328">
        <v>0</v>
      </c>
      <c r="AA18" s="328">
        <v>0</v>
      </c>
      <c r="AB18" s="328">
        <v>1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3</v>
      </c>
      <c r="AK18" s="359">
        <f>SUM(C18:AJ18)</f>
        <v>11</v>
      </c>
      <c r="AM18" s="58">
        <f>AM$4+AK18</f>
        <v>2262</v>
      </c>
    </row>
    <row r="19" spans="1:39" ht="22.5" customHeight="1">
      <c r="A19" s="326">
        <v>12</v>
      </c>
      <c r="B19" s="375" t="s">
        <v>356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6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1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7</v>
      </c>
      <c r="AM19" s="58">
        <f>AM$4+AK19</f>
        <v>2258</v>
      </c>
    </row>
    <row r="20" spans="1:39" ht="29.25">
      <c r="A20" s="326">
        <v>13</v>
      </c>
      <c r="B20" s="375" t="s">
        <v>357</v>
      </c>
      <c r="C20" s="328">
        <v>5</v>
      </c>
      <c r="D20" s="328">
        <v>4</v>
      </c>
      <c r="E20" s="328">
        <v>17</v>
      </c>
      <c r="F20" s="328">
        <v>26</v>
      </c>
      <c r="G20" s="328">
        <v>18</v>
      </c>
      <c r="H20" s="328">
        <v>3</v>
      </c>
      <c r="I20" s="328">
        <v>0</v>
      </c>
      <c r="J20" s="328">
        <v>4</v>
      </c>
      <c r="K20" s="328">
        <v>15</v>
      </c>
      <c r="L20" s="328">
        <v>6</v>
      </c>
      <c r="M20" s="328">
        <v>3</v>
      </c>
      <c r="N20" s="328">
        <v>11</v>
      </c>
      <c r="O20" s="328">
        <v>23</v>
      </c>
      <c r="P20" s="328">
        <v>91</v>
      </c>
      <c r="Q20" s="328">
        <v>1</v>
      </c>
      <c r="R20" s="328">
        <v>4</v>
      </c>
      <c r="S20" s="328">
        <v>9</v>
      </c>
      <c r="T20" s="328">
        <v>14</v>
      </c>
      <c r="U20" s="328">
        <v>3</v>
      </c>
      <c r="V20" s="328">
        <v>5</v>
      </c>
      <c r="W20" s="328">
        <v>7</v>
      </c>
      <c r="X20" s="328">
        <v>1</v>
      </c>
      <c r="Y20" s="328">
        <v>4</v>
      </c>
      <c r="Z20" s="328">
        <v>2</v>
      </c>
      <c r="AA20" s="328">
        <v>4</v>
      </c>
      <c r="AB20" s="328">
        <v>11</v>
      </c>
      <c r="AC20" s="328">
        <v>5</v>
      </c>
      <c r="AD20" s="328">
        <v>16</v>
      </c>
      <c r="AE20" s="328">
        <v>56</v>
      </c>
      <c r="AF20" s="328">
        <v>2</v>
      </c>
      <c r="AG20" s="328">
        <v>5</v>
      </c>
      <c r="AH20" s="328">
        <v>7</v>
      </c>
      <c r="AI20" s="328">
        <v>10</v>
      </c>
      <c r="AJ20" s="328">
        <v>17</v>
      </c>
      <c r="AK20" s="359">
        <f>SUM(C20:AJ20)</f>
        <v>409</v>
      </c>
      <c r="AM20" s="58">
        <f>AM$4+AK20</f>
        <v>2660</v>
      </c>
    </row>
    <row r="21" spans="1:39" ht="22.5" customHeight="1">
      <c r="A21" s="326">
        <v>14</v>
      </c>
      <c r="B21" s="375" t="s">
        <v>358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4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1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1</v>
      </c>
      <c r="X21" s="328">
        <v>0</v>
      </c>
      <c r="Y21" s="328">
        <v>2</v>
      </c>
      <c r="Z21" s="328">
        <v>0</v>
      </c>
      <c r="AA21" s="328">
        <v>0</v>
      </c>
      <c r="AB21" s="328">
        <v>0</v>
      </c>
      <c r="AC21" s="328">
        <v>1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3</v>
      </c>
      <c r="AJ21" s="328">
        <v>0</v>
      </c>
      <c r="AK21" s="359">
        <f>SUM(C21:AJ21)</f>
        <v>12</v>
      </c>
      <c r="AM21" s="58">
        <f>AM$4+AK21</f>
        <v>2263</v>
      </c>
    </row>
    <row r="22" spans="1:39" ht="22.5" customHeight="1">
      <c r="A22" s="326">
        <v>15</v>
      </c>
      <c r="B22" s="375" t="s">
        <v>359</v>
      </c>
      <c r="C22" s="328">
        <v>0</v>
      </c>
      <c r="D22" s="328">
        <v>0</v>
      </c>
      <c r="E22" s="328">
        <v>0</v>
      </c>
      <c r="F22" s="328">
        <v>2</v>
      </c>
      <c r="G22" s="328">
        <v>0</v>
      </c>
      <c r="H22" s="328">
        <v>0</v>
      </c>
      <c r="I22" s="328">
        <v>9</v>
      </c>
      <c r="J22" s="328">
        <v>0</v>
      </c>
      <c r="K22" s="328">
        <v>1</v>
      </c>
      <c r="L22" s="328">
        <v>2</v>
      </c>
      <c r="M22" s="328">
        <v>1</v>
      </c>
      <c r="N22" s="328">
        <v>0</v>
      </c>
      <c r="O22" s="328">
        <v>1</v>
      </c>
      <c r="P22" s="328">
        <v>0</v>
      </c>
      <c r="Q22" s="328">
        <v>0</v>
      </c>
      <c r="R22" s="328">
        <v>0</v>
      </c>
      <c r="S22" s="328">
        <v>2</v>
      </c>
      <c r="T22" s="328">
        <v>1</v>
      </c>
      <c r="U22" s="328">
        <v>0</v>
      </c>
      <c r="V22" s="328">
        <v>1</v>
      </c>
      <c r="W22" s="328">
        <v>1</v>
      </c>
      <c r="X22" s="328">
        <v>1</v>
      </c>
      <c r="Y22" s="328">
        <v>0</v>
      </c>
      <c r="Z22" s="328">
        <v>2</v>
      </c>
      <c r="AA22" s="328">
        <v>2</v>
      </c>
      <c r="AB22" s="328">
        <v>1</v>
      </c>
      <c r="AC22" s="328">
        <v>0</v>
      </c>
      <c r="AD22" s="328">
        <v>1</v>
      </c>
      <c r="AE22" s="328">
        <v>0</v>
      </c>
      <c r="AF22" s="328">
        <v>2</v>
      </c>
      <c r="AG22" s="328">
        <v>9</v>
      </c>
      <c r="AH22" s="328">
        <v>0</v>
      </c>
      <c r="AI22" s="328">
        <v>5</v>
      </c>
      <c r="AJ22" s="328">
        <v>0</v>
      </c>
      <c r="AK22" s="359">
        <f>SUM(C22:AJ22)</f>
        <v>44</v>
      </c>
      <c r="AM22" s="58">
        <f>AM$4+AK22</f>
        <v>2295</v>
      </c>
    </row>
    <row r="23" spans="1:39" ht="22.5" customHeight="1">
      <c r="A23" s="326">
        <v>16</v>
      </c>
      <c r="B23" s="375" t="s">
        <v>360</v>
      </c>
      <c r="C23" s="328">
        <v>1</v>
      </c>
      <c r="D23" s="328">
        <v>3</v>
      </c>
      <c r="E23" s="328">
        <v>3</v>
      </c>
      <c r="F23" s="328">
        <v>17</v>
      </c>
      <c r="G23" s="328">
        <v>5</v>
      </c>
      <c r="H23" s="328">
        <v>4</v>
      </c>
      <c r="I23" s="328">
        <v>0</v>
      </c>
      <c r="J23" s="328">
        <v>3</v>
      </c>
      <c r="K23" s="328">
        <v>20</v>
      </c>
      <c r="L23" s="328">
        <v>9</v>
      </c>
      <c r="M23" s="328">
        <v>10</v>
      </c>
      <c r="N23" s="328">
        <v>12</v>
      </c>
      <c r="O23" s="328">
        <v>9</v>
      </c>
      <c r="P23" s="328">
        <v>7</v>
      </c>
      <c r="Q23" s="328">
        <v>3</v>
      </c>
      <c r="R23" s="328">
        <v>6</v>
      </c>
      <c r="S23" s="328">
        <v>6</v>
      </c>
      <c r="T23" s="328">
        <v>10</v>
      </c>
      <c r="U23" s="328">
        <v>8</v>
      </c>
      <c r="V23" s="328">
        <v>6</v>
      </c>
      <c r="W23" s="328">
        <v>9</v>
      </c>
      <c r="X23" s="328">
        <v>5</v>
      </c>
      <c r="Y23" s="328">
        <v>2</v>
      </c>
      <c r="Z23" s="328">
        <v>13</v>
      </c>
      <c r="AA23" s="328">
        <v>2</v>
      </c>
      <c r="AB23" s="328">
        <v>4</v>
      </c>
      <c r="AC23" s="328">
        <v>27</v>
      </c>
      <c r="AD23" s="328">
        <v>2</v>
      </c>
      <c r="AE23" s="328">
        <v>24</v>
      </c>
      <c r="AF23" s="328">
        <v>18</v>
      </c>
      <c r="AG23" s="328">
        <v>4</v>
      </c>
      <c r="AH23" s="328">
        <v>2</v>
      </c>
      <c r="AI23" s="328">
        <v>10</v>
      </c>
      <c r="AJ23" s="328">
        <v>10</v>
      </c>
      <c r="AK23" s="359">
        <f>SUM(C23:AJ23)</f>
        <v>274</v>
      </c>
      <c r="AM23" s="58">
        <f>AM$4+AK23</f>
        <v>2525</v>
      </c>
    </row>
    <row r="24" spans="1:39" ht="22.5" customHeight="1">
      <c r="A24" s="326">
        <v>17</v>
      </c>
      <c r="B24" s="375" t="s">
        <v>361</v>
      </c>
      <c r="C24" s="328">
        <v>0</v>
      </c>
      <c r="D24" s="328">
        <v>3</v>
      </c>
      <c r="E24" s="328">
        <v>0</v>
      </c>
      <c r="F24" s="328">
        <v>0</v>
      </c>
      <c r="G24" s="328">
        <v>7</v>
      </c>
      <c r="H24" s="328">
        <v>0</v>
      </c>
      <c r="I24" s="328">
        <v>0</v>
      </c>
      <c r="J24" s="328">
        <v>4</v>
      </c>
      <c r="K24" s="328">
        <v>0</v>
      </c>
      <c r="L24" s="328">
        <v>0</v>
      </c>
      <c r="M24" s="328">
        <v>1</v>
      </c>
      <c r="N24" s="328">
        <v>0</v>
      </c>
      <c r="O24" s="328">
        <v>3</v>
      </c>
      <c r="P24" s="328">
        <v>2</v>
      </c>
      <c r="Q24" s="328">
        <v>0</v>
      </c>
      <c r="R24" s="328">
        <v>5</v>
      </c>
      <c r="S24" s="328">
        <v>0</v>
      </c>
      <c r="T24" s="328">
        <v>9</v>
      </c>
      <c r="U24" s="328">
        <v>5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1</v>
      </c>
      <c r="AC24" s="328">
        <v>0</v>
      </c>
      <c r="AD24" s="328">
        <v>3</v>
      </c>
      <c r="AE24" s="328">
        <v>1</v>
      </c>
      <c r="AF24" s="328">
        <v>0</v>
      </c>
      <c r="AG24" s="328">
        <v>0</v>
      </c>
      <c r="AH24" s="328">
        <v>1</v>
      </c>
      <c r="AI24" s="328">
        <v>2</v>
      </c>
      <c r="AJ24" s="328">
        <v>0</v>
      </c>
      <c r="AK24" s="359">
        <f>SUM(C24:AJ24)</f>
        <v>47</v>
      </c>
      <c r="AM24" s="58">
        <f>AM$4+AK24</f>
        <v>2298</v>
      </c>
    </row>
    <row r="25" spans="1:39" ht="33" customHeight="1">
      <c r="A25" s="326">
        <v>18</v>
      </c>
      <c r="B25" s="375" t="s">
        <v>362</v>
      </c>
      <c r="C25" s="328">
        <v>0</v>
      </c>
      <c r="D25" s="328">
        <v>0</v>
      </c>
      <c r="E25" s="328">
        <v>0</v>
      </c>
      <c r="F25" s="328">
        <v>2</v>
      </c>
      <c r="G25" s="328">
        <v>0</v>
      </c>
      <c r="H25" s="328">
        <v>1</v>
      </c>
      <c r="I25" s="328">
        <v>0</v>
      </c>
      <c r="J25" s="328">
        <v>3</v>
      </c>
      <c r="K25" s="328">
        <v>0</v>
      </c>
      <c r="L25" s="328">
        <v>0</v>
      </c>
      <c r="M25" s="328">
        <v>0</v>
      </c>
      <c r="N25" s="328">
        <v>0</v>
      </c>
      <c r="O25" s="328">
        <v>3</v>
      </c>
      <c r="P25" s="328">
        <v>4</v>
      </c>
      <c r="Q25" s="328">
        <v>0</v>
      </c>
      <c r="R25" s="328">
        <v>0</v>
      </c>
      <c r="S25" s="328">
        <v>2</v>
      </c>
      <c r="T25" s="328">
        <v>0</v>
      </c>
      <c r="U25" s="328">
        <v>2</v>
      </c>
      <c r="V25" s="328">
        <v>1</v>
      </c>
      <c r="W25" s="328">
        <v>3</v>
      </c>
      <c r="X25" s="328">
        <v>5</v>
      </c>
      <c r="Y25" s="328">
        <v>2</v>
      </c>
      <c r="Z25" s="328">
        <v>1</v>
      </c>
      <c r="AA25" s="328">
        <v>1</v>
      </c>
      <c r="AB25" s="328">
        <v>1</v>
      </c>
      <c r="AC25" s="328">
        <v>2</v>
      </c>
      <c r="AD25" s="328">
        <v>0</v>
      </c>
      <c r="AE25" s="328">
        <v>0</v>
      </c>
      <c r="AF25" s="328">
        <v>0</v>
      </c>
      <c r="AG25" s="328">
        <v>0</v>
      </c>
      <c r="AH25" s="328">
        <v>4</v>
      </c>
      <c r="AI25" s="328">
        <v>1</v>
      </c>
      <c r="AJ25" s="328">
        <v>1</v>
      </c>
      <c r="AK25" s="359">
        <f>SUM(C25:AJ25)</f>
        <v>39</v>
      </c>
      <c r="AM25" s="58">
        <f>AM$4+AK25</f>
        <v>2290</v>
      </c>
    </row>
    <row r="26" spans="1:39" ht="22.5" customHeight="1">
      <c r="A26" s="326">
        <v>19</v>
      </c>
      <c r="B26" s="375" t="s">
        <v>363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1</v>
      </c>
      <c r="M26" s="328">
        <v>0</v>
      </c>
      <c r="N26" s="328">
        <v>0</v>
      </c>
      <c r="O26" s="328">
        <v>0</v>
      </c>
      <c r="P26" s="328">
        <v>1</v>
      </c>
      <c r="Q26" s="328">
        <v>0</v>
      </c>
      <c r="R26" s="328">
        <v>0</v>
      </c>
      <c r="S26" s="328">
        <v>0</v>
      </c>
      <c r="T26" s="328">
        <v>3</v>
      </c>
      <c r="U26" s="328">
        <v>4</v>
      </c>
      <c r="V26" s="328">
        <v>0</v>
      </c>
      <c r="W26" s="328">
        <v>1</v>
      </c>
      <c r="X26" s="328">
        <v>1</v>
      </c>
      <c r="Y26" s="328">
        <v>1</v>
      </c>
      <c r="Z26" s="328">
        <v>0</v>
      </c>
      <c r="AA26" s="328">
        <v>4</v>
      </c>
      <c r="AB26" s="328">
        <v>0</v>
      </c>
      <c r="AC26" s="328">
        <v>0</v>
      </c>
      <c r="AD26" s="328">
        <v>0</v>
      </c>
      <c r="AE26" s="328">
        <v>7</v>
      </c>
      <c r="AF26" s="328">
        <v>0</v>
      </c>
      <c r="AG26" s="328">
        <v>1</v>
      </c>
      <c r="AH26" s="328">
        <v>3</v>
      </c>
      <c r="AI26" s="328">
        <v>0</v>
      </c>
      <c r="AJ26" s="328">
        <v>0</v>
      </c>
      <c r="AK26" s="359">
        <f>SUM(C26:AJ26)</f>
        <v>27</v>
      </c>
      <c r="AM26" s="58">
        <f>AM$4+AK26</f>
        <v>2278</v>
      </c>
    </row>
    <row r="27" spans="1:39" ht="22.5" customHeight="1">
      <c r="A27" s="326">
        <v>20</v>
      </c>
      <c r="B27" s="375" t="s">
        <v>364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0</v>
      </c>
      <c r="AJ27" s="328">
        <v>0</v>
      </c>
      <c r="AK27" s="359">
        <f>SUM(C27:AJ27)</f>
        <v>0</v>
      </c>
      <c r="AM27" s="58">
        <f>AM$4+AK27</f>
        <v>2251</v>
      </c>
    </row>
    <row r="28" spans="1:39" ht="33" customHeight="1">
      <c r="A28" s="326">
        <v>21</v>
      </c>
      <c r="B28" s="375" t="s">
        <v>365</v>
      </c>
      <c r="C28" s="328">
        <v>0</v>
      </c>
      <c r="D28" s="328">
        <v>0</v>
      </c>
      <c r="E28" s="328">
        <v>1</v>
      </c>
      <c r="F28" s="328">
        <v>6</v>
      </c>
      <c r="G28" s="328">
        <v>1</v>
      </c>
      <c r="H28" s="328">
        <v>1</v>
      </c>
      <c r="I28" s="328">
        <v>10</v>
      </c>
      <c r="J28" s="328">
        <v>10</v>
      </c>
      <c r="K28" s="328">
        <v>0</v>
      </c>
      <c r="L28" s="328">
        <v>6</v>
      </c>
      <c r="M28" s="328">
        <v>2</v>
      </c>
      <c r="N28" s="328">
        <v>1</v>
      </c>
      <c r="O28" s="328">
        <v>0</v>
      </c>
      <c r="P28" s="328">
        <v>4</v>
      </c>
      <c r="Q28" s="328">
        <v>1</v>
      </c>
      <c r="R28" s="328">
        <v>2</v>
      </c>
      <c r="S28" s="328">
        <v>0</v>
      </c>
      <c r="T28" s="328">
        <v>0</v>
      </c>
      <c r="U28" s="328">
        <v>1</v>
      </c>
      <c r="V28" s="328">
        <v>3</v>
      </c>
      <c r="W28" s="328">
        <v>7</v>
      </c>
      <c r="X28" s="328">
        <v>4</v>
      </c>
      <c r="Y28" s="328">
        <v>2</v>
      </c>
      <c r="Z28" s="328">
        <v>2</v>
      </c>
      <c r="AA28" s="328">
        <v>0</v>
      </c>
      <c r="AB28" s="328">
        <v>1</v>
      </c>
      <c r="AC28" s="328">
        <v>5</v>
      </c>
      <c r="AD28" s="328">
        <v>2</v>
      </c>
      <c r="AE28" s="328">
        <v>0</v>
      </c>
      <c r="AF28" s="328">
        <v>2</v>
      </c>
      <c r="AG28" s="328">
        <v>0</v>
      </c>
      <c r="AH28" s="328">
        <v>1</v>
      </c>
      <c r="AI28" s="328">
        <v>6</v>
      </c>
      <c r="AJ28" s="328">
        <v>5</v>
      </c>
      <c r="AK28" s="359">
        <f>SUM(C28:AJ28)</f>
        <v>86</v>
      </c>
      <c r="AM28" s="58">
        <f>AM$4+AK28</f>
        <v>2337</v>
      </c>
    </row>
    <row r="29" spans="1:39" ht="30.75" customHeight="1">
      <c r="A29" s="326">
        <v>22</v>
      </c>
      <c r="B29" s="375" t="s">
        <v>366</v>
      </c>
      <c r="C29" s="328">
        <v>0</v>
      </c>
      <c r="D29" s="328">
        <v>1</v>
      </c>
      <c r="E29" s="328">
        <v>3</v>
      </c>
      <c r="F29" s="328">
        <v>0</v>
      </c>
      <c r="G29" s="328">
        <v>1</v>
      </c>
      <c r="H29" s="328">
        <v>1</v>
      </c>
      <c r="I29" s="328">
        <v>4</v>
      </c>
      <c r="J29" s="328">
        <v>0</v>
      </c>
      <c r="K29" s="328">
        <v>1</v>
      </c>
      <c r="L29" s="328">
        <v>3</v>
      </c>
      <c r="M29" s="328">
        <v>1</v>
      </c>
      <c r="N29" s="328">
        <v>0</v>
      </c>
      <c r="O29" s="328">
        <v>1</v>
      </c>
      <c r="P29" s="328">
        <v>4</v>
      </c>
      <c r="Q29" s="328">
        <v>2</v>
      </c>
      <c r="R29" s="328">
        <v>0</v>
      </c>
      <c r="S29" s="328">
        <v>0</v>
      </c>
      <c r="T29" s="328">
        <v>3</v>
      </c>
      <c r="U29" s="328">
        <v>3</v>
      </c>
      <c r="V29" s="328">
        <v>4</v>
      </c>
      <c r="W29" s="328">
        <v>5</v>
      </c>
      <c r="X29" s="328">
        <v>1</v>
      </c>
      <c r="Y29" s="328">
        <v>1</v>
      </c>
      <c r="Z29" s="328">
        <v>3</v>
      </c>
      <c r="AA29" s="328">
        <v>4</v>
      </c>
      <c r="AB29" s="328">
        <v>3</v>
      </c>
      <c r="AC29" s="328">
        <v>0</v>
      </c>
      <c r="AD29" s="328">
        <v>0</v>
      </c>
      <c r="AE29" s="328">
        <v>4</v>
      </c>
      <c r="AF29" s="328">
        <v>0</v>
      </c>
      <c r="AG29" s="328">
        <v>0</v>
      </c>
      <c r="AH29" s="328">
        <v>3</v>
      </c>
      <c r="AI29" s="328">
        <v>1</v>
      </c>
      <c r="AJ29" s="328">
        <v>18</v>
      </c>
      <c r="AK29" s="359">
        <f>SUM(C29:AJ29)</f>
        <v>75</v>
      </c>
      <c r="AM29" s="58">
        <f>AM$4+AK29</f>
        <v>2326</v>
      </c>
    </row>
    <row r="30" spans="1:39" ht="22.5" customHeight="1">
      <c r="A30" s="326">
        <v>23</v>
      </c>
      <c r="B30" s="375" t="s">
        <v>367</v>
      </c>
      <c r="C30" s="328">
        <v>0</v>
      </c>
      <c r="D30" s="328">
        <v>0</v>
      </c>
      <c r="E30" s="328">
        <v>0</v>
      </c>
      <c r="F30" s="328">
        <v>2</v>
      </c>
      <c r="G30" s="328">
        <v>0</v>
      </c>
      <c r="H30" s="328">
        <v>12</v>
      </c>
      <c r="I30" s="328">
        <v>3</v>
      </c>
      <c r="J30" s="328">
        <v>0</v>
      </c>
      <c r="K30" s="328">
        <v>0</v>
      </c>
      <c r="L30" s="328">
        <v>0</v>
      </c>
      <c r="M30" s="328">
        <v>1</v>
      </c>
      <c r="N30" s="328">
        <v>1</v>
      </c>
      <c r="O30" s="328">
        <v>1</v>
      </c>
      <c r="P30" s="328">
        <v>9</v>
      </c>
      <c r="Q30" s="328">
        <v>7</v>
      </c>
      <c r="R30" s="328">
        <v>0</v>
      </c>
      <c r="S30" s="328">
        <v>3</v>
      </c>
      <c r="T30" s="328">
        <v>6</v>
      </c>
      <c r="U30" s="328">
        <v>16</v>
      </c>
      <c r="V30" s="328">
        <v>0</v>
      </c>
      <c r="W30" s="328">
        <v>4</v>
      </c>
      <c r="X30" s="328">
        <v>1</v>
      </c>
      <c r="Y30" s="328">
        <v>0</v>
      </c>
      <c r="Z30" s="328">
        <v>0</v>
      </c>
      <c r="AA30" s="328">
        <v>14</v>
      </c>
      <c r="AB30" s="328">
        <v>0</v>
      </c>
      <c r="AC30" s="328">
        <v>3</v>
      </c>
      <c r="AD30" s="328">
        <v>2</v>
      </c>
      <c r="AE30" s="328">
        <v>0</v>
      </c>
      <c r="AF30" s="328">
        <v>0</v>
      </c>
      <c r="AG30" s="328">
        <v>0</v>
      </c>
      <c r="AH30" s="328">
        <v>7</v>
      </c>
      <c r="AI30" s="328">
        <v>4</v>
      </c>
      <c r="AJ30" s="328">
        <v>2</v>
      </c>
      <c r="AK30" s="359">
        <f>SUM(C30:AJ30)</f>
        <v>98</v>
      </c>
      <c r="AM30" s="58">
        <f>AM$4+AK30</f>
        <v>2349</v>
      </c>
    </row>
    <row r="31" spans="1:39" ht="22.5" customHeight="1">
      <c r="A31" s="326">
        <v>24</v>
      </c>
      <c r="B31" s="375" t="s">
        <v>368</v>
      </c>
      <c r="C31" s="328">
        <v>1</v>
      </c>
      <c r="D31" s="328">
        <v>5</v>
      </c>
      <c r="E31" s="328">
        <v>0</v>
      </c>
      <c r="F31" s="328">
        <v>1</v>
      </c>
      <c r="G31" s="328">
        <v>4</v>
      </c>
      <c r="H31" s="328">
        <v>1</v>
      </c>
      <c r="I31" s="328">
        <v>1</v>
      </c>
      <c r="J31" s="328">
        <v>0</v>
      </c>
      <c r="K31" s="328">
        <v>0</v>
      </c>
      <c r="L31" s="328">
        <v>0</v>
      </c>
      <c r="M31" s="328">
        <v>1</v>
      </c>
      <c r="N31" s="328">
        <v>0</v>
      </c>
      <c r="O31" s="328">
        <v>5</v>
      </c>
      <c r="P31" s="328">
        <v>0</v>
      </c>
      <c r="Q31" s="328">
        <v>1</v>
      </c>
      <c r="R31" s="328">
        <v>0</v>
      </c>
      <c r="S31" s="328">
        <v>0</v>
      </c>
      <c r="T31" s="328">
        <v>1</v>
      </c>
      <c r="U31" s="328">
        <v>0</v>
      </c>
      <c r="V31" s="328">
        <v>0</v>
      </c>
      <c r="W31" s="328">
        <v>3</v>
      </c>
      <c r="X31" s="328">
        <v>1</v>
      </c>
      <c r="Y31" s="328">
        <v>0</v>
      </c>
      <c r="Z31" s="328">
        <v>0</v>
      </c>
      <c r="AA31" s="328">
        <v>1</v>
      </c>
      <c r="AB31" s="328">
        <v>1</v>
      </c>
      <c r="AC31" s="328">
        <v>1</v>
      </c>
      <c r="AD31" s="328">
        <v>0</v>
      </c>
      <c r="AE31" s="328">
        <v>0</v>
      </c>
      <c r="AF31" s="328">
        <v>1</v>
      </c>
      <c r="AG31" s="328">
        <v>3</v>
      </c>
      <c r="AH31" s="328">
        <v>8</v>
      </c>
      <c r="AI31" s="328">
        <v>0</v>
      </c>
      <c r="AJ31" s="328">
        <v>1</v>
      </c>
      <c r="AK31" s="359">
        <f>SUM(C31:AJ31)</f>
        <v>41</v>
      </c>
      <c r="AM31" s="58">
        <f>AM$4+AK31</f>
        <v>2292</v>
      </c>
    </row>
    <row r="32" spans="2:37" s="246" customFormat="1" ht="15">
      <c r="B32" s="361" t="s">
        <v>29</v>
      </c>
      <c r="C32" s="362">
        <f>SUM(C8:C31)</f>
        <v>29</v>
      </c>
      <c r="D32" s="362">
        <f>SUM(D8:D31)</f>
        <v>28</v>
      </c>
      <c r="E32" s="362">
        <f>SUM(E8:E31)</f>
        <v>46</v>
      </c>
      <c r="F32" s="362">
        <f>SUM(F8:F31)</f>
        <v>115</v>
      </c>
      <c r="G32" s="362">
        <f>SUM(G8:G31)</f>
        <v>91</v>
      </c>
      <c r="H32" s="362">
        <f>SUM(H8:H31)</f>
        <v>40</v>
      </c>
      <c r="I32" s="362">
        <f>SUM(I8:I31)</f>
        <v>73</v>
      </c>
      <c r="J32" s="362">
        <f>SUM(J8:J31)</f>
        <v>33</v>
      </c>
      <c r="K32" s="362">
        <f>SUM(K8:K31)</f>
        <v>86</v>
      </c>
      <c r="L32" s="362">
        <f>SUM(L8:L31)</f>
        <v>46</v>
      </c>
      <c r="M32" s="362">
        <f>SUM(M8:M31)</f>
        <v>62</v>
      </c>
      <c r="N32" s="362">
        <f>SUM(N8:N31)</f>
        <v>51</v>
      </c>
      <c r="O32" s="362">
        <f>SUM(O8:O31)</f>
        <v>200</v>
      </c>
      <c r="P32" s="362">
        <f>SUM(P8:P31)</f>
        <v>226</v>
      </c>
      <c r="Q32" s="362">
        <f>SUM(Q8:Q31)</f>
        <v>34</v>
      </c>
      <c r="R32" s="362">
        <f>SUM(R8:R31)</f>
        <v>56</v>
      </c>
      <c r="S32" s="362">
        <f>SUM(S8:S31)</f>
        <v>43</v>
      </c>
      <c r="T32" s="362">
        <f>SUM(T8:T31)</f>
        <v>63</v>
      </c>
      <c r="U32" s="362">
        <f>SUM(U8:U31)</f>
        <v>47</v>
      </c>
      <c r="V32" s="362">
        <f>SUM(V8:V31)</f>
        <v>39</v>
      </c>
      <c r="W32" s="362">
        <f>SUM(W8:W31)</f>
        <v>69</v>
      </c>
      <c r="X32" s="362">
        <f>SUM(X8:X31)</f>
        <v>40</v>
      </c>
      <c r="Y32" s="362">
        <f>SUM(Y8:Y31)</f>
        <v>22</v>
      </c>
      <c r="Z32" s="362">
        <f>SUM(Z8:Z31)</f>
        <v>29</v>
      </c>
      <c r="AA32" s="362">
        <f>SUM(AA8:AA31)</f>
        <v>51</v>
      </c>
      <c r="AB32" s="362">
        <f>SUM(AB8:AB31)</f>
        <v>43</v>
      </c>
      <c r="AC32" s="362">
        <f>SUM(AC8:AC31)</f>
        <v>72</v>
      </c>
      <c r="AD32" s="362">
        <f>SUM(AD8:AD31)</f>
        <v>49</v>
      </c>
      <c r="AE32" s="362">
        <f>SUM(AE8:AE31)</f>
        <v>141</v>
      </c>
      <c r="AF32" s="362">
        <f>SUM(AF8:AF31)</f>
        <v>51</v>
      </c>
      <c r="AG32" s="362">
        <f>SUM(AG8:AG31)</f>
        <v>44</v>
      </c>
      <c r="AH32" s="362">
        <f>SUM(AH8:AH31)</f>
        <v>49</v>
      </c>
      <c r="AI32" s="362">
        <f>SUM(AI8:AI31)</f>
        <v>55</v>
      </c>
      <c r="AJ32" s="362">
        <f>SUM(AJ8:AJ31)</f>
        <v>103</v>
      </c>
      <c r="AK32" s="362">
        <f>SUM(AK8:AK31)</f>
        <v>2226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M27"/>
  <sheetViews>
    <sheetView zoomScale="72" zoomScaleNormal="72" workbookViewId="0" topLeftCell="C1">
      <selection activeCell="AI29" sqref="AI29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6" width="4.7109375" style="0" customWidth="1"/>
    <col min="37" max="37" width="10.421875" style="305" customWidth="1"/>
    <col min="38" max="38" width="3.14062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1.75" customHeight="1">
      <c r="C2" s="367" t="s">
        <v>369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AM2" s="246" t="s">
        <v>115</v>
      </c>
    </row>
    <row r="3" spans="3:39" ht="24.7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217</v>
      </c>
    </row>
    <row r="4" spans="2:14" ht="25.5" customHeight="1">
      <c r="B4" s="309" t="s">
        <v>370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7.25" customHeight="1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371</v>
      </c>
      <c r="C8" s="328">
        <v>0</v>
      </c>
      <c r="D8" s="328">
        <v>1</v>
      </c>
      <c r="E8" s="328">
        <v>0</v>
      </c>
      <c r="F8" s="328">
        <v>0</v>
      </c>
      <c r="G8" s="328">
        <v>2</v>
      </c>
      <c r="H8" s="328">
        <v>0</v>
      </c>
      <c r="I8" s="328">
        <v>0</v>
      </c>
      <c r="J8" s="328">
        <v>0</v>
      </c>
      <c r="K8" s="328">
        <v>1</v>
      </c>
      <c r="L8" s="328">
        <v>0</v>
      </c>
      <c r="M8" s="328">
        <v>0</v>
      </c>
      <c r="N8" s="328">
        <v>1</v>
      </c>
      <c r="O8" s="328">
        <v>2</v>
      </c>
      <c r="P8" s="328">
        <v>5</v>
      </c>
      <c r="Q8" s="328">
        <v>0</v>
      </c>
      <c r="R8" s="328">
        <v>1</v>
      </c>
      <c r="S8" s="328">
        <v>0</v>
      </c>
      <c r="T8" s="328">
        <v>1</v>
      </c>
      <c r="U8" s="328">
        <v>0</v>
      </c>
      <c r="V8" s="328">
        <v>0</v>
      </c>
      <c r="W8" s="328">
        <v>1</v>
      </c>
      <c r="X8" s="328">
        <v>0</v>
      </c>
      <c r="Y8" s="328">
        <v>2</v>
      </c>
      <c r="Z8" s="328">
        <v>2</v>
      </c>
      <c r="AA8" s="328">
        <v>1</v>
      </c>
      <c r="AB8" s="328">
        <v>4</v>
      </c>
      <c r="AC8" s="328">
        <v>0</v>
      </c>
      <c r="AD8" s="328">
        <v>0</v>
      </c>
      <c r="AE8" s="328">
        <v>0</v>
      </c>
      <c r="AF8" s="328">
        <v>0</v>
      </c>
      <c r="AG8" s="328">
        <v>1</v>
      </c>
      <c r="AH8" s="328">
        <v>1</v>
      </c>
      <c r="AI8" s="328">
        <v>0</v>
      </c>
      <c r="AJ8" s="328">
        <v>0</v>
      </c>
      <c r="AK8" s="359">
        <f>SUM(C8:AJ8)</f>
        <v>26</v>
      </c>
      <c r="AM8" s="58">
        <f>AM$3+AK8</f>
        <v>243</v>
      </c>
    </row>
    <row r="9" spans="1:39" ht="22.5" customHeight="1">
      <c r="A9" s="326">
        <v>2</v>
      </c>
      <c r="B9" s="360" t="s">
        <v>372</v>
      </c>
      <c r="C9" s="328">
        <v>0</v>
      </c>
      <c r="D9" s="328">
        <v>0</v>
      </c>
      <c r="E9" s="328">
        <v>0</v>
      </c>
      <c r="F9" s="328">
        <v>1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4</v>
      </c>
      <c r="U9" s="328">
        <v>0</v>
      </c>
      <c r="V9" s="328">
        <v>0</v>
      </c>
      <c r="W9" s="328">
        <v>0</v>
      </c>
      <c r="X9" s="328">
        <v>2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2</v>
      </c>
      <c r="AJ9" s="328">
        <v>0</v>
      </c>
      <c r="AK9" s="359">
        <f>SUM(C9:AJ9)</f>
        <v>9</v>
      </c>
      <c r="AM9" s="58">
        <f>AM$3+AK9</f>
        <v>226</v>
      </c>
    </row>
    <row r="10" spans="1:39" ht="22.5" customHeight="1">
      <c r="A10" s="326">
        <v>3</v>
      </c>
      <c r="B10" s="360" t="s">
        <v>373</v>
      </c>
      <c r="C10" s="328">
        <v>0</v>
      </c>
      <c r="D10" s="328">
        <v>1</v>
      </c>
      <c r="E10" s="328">
        <v>0</v>
      </c>
      <c r="F10" s="328">
        <v>0</v>
      </c>
      <c r="G10" s="328">
        <v>0</v>
      </c>
      <c r="H10" s="328">
        <v>1</v>
      </c>
      <c r="I10" s="328">
        <v>0</v>
      </c>
      <c r="J10" s="328">
        <v>0</v>
      </c>
      <c r="K10" s="328">
        <v>0</v>
      </c>
      <c r="L10" s="328">
        <v>3</v>
      </c>
      <c r="M10" s="328">
        <v>1</v>
      </c>
      <c r="N10" s="328">
        <v>0</v>
      </c>
      <c r="O10" s="328">
        <v>0</v>
      </c>
      <c r="P10" s="328">
        <v>2</v>
      </c>
      <c r="Q10" s="328">
        <v>0</v>
      </c>
      <c r="R10" s="328">
        <v>2</v>
      </c>
      <c r="S10" s="328">
        <v>2</v>
      </c>
      <c r="T10" s="328">
        <v>1</v>
      </c>
      <c r="U10" s="328">
        <v>10</v>
      </c>
      <c r="V10" s="328">
        <v>2</v>
      </c>
      <c r="W10" s="328">
        <v>3</v>
      </c>
      <c r="X10" s="328">
        <v>0</v>
      </c>
      <c r="Y10" s="328">
        <v>0</v>
      </c>
      <c r="Z10" s="328">
        <v>0</v>
      </c>
      <c r="AA10" s="328">
        <v>4</v>
      </c>
      <c r="AB10" s="328">
        <v>2</v>
      </c>
      <c r="AC10" s="328">
        <v>1</v>
      </c>
      <c r="AD10" s="328">
        <v>0</v>
      </c>
      <c r="AE10" s="328">
        <v>0</v>
      </c>
      <c r="AF10" s="328">
        <v>2</v>
      </c>
      <c r="AG10" s="328">
        <v>0</v>
      </c>
      <c r="AH10" s="328">
        <v>9</v>
      </c>
      <c r="AI10" s="328">
        <v>1</v>
      </c>
      <c r="AJ10" s="328">
        <v>0</v>
      </c>
      <c r="AK10" s="359">
        <f>SUM(C10:AJ10)</f>
        <v>47</v>
      </c>
      <c r="AM10" s="58">
        <f>AM$3+AK10</f>
        <v>264</v>
      </c>
    </row>
    <row r="11" spans="1:39" ht="22.5" customHeight="1">
      <c r="A11" s="326">
        <v>4</v>
      </c>
      <c r="B11" s="360" t="s">
        <v>374</v>
      </c>
      <c r="C11" s="328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328">
        <v>0</v>
      </c>
      <c r="T11" s="328">
        <v>2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1</v>
      </c>
      <c r="AI11" s="328">
        <v>0</v>
      </c>
      <c r="AJ11" s="328">
        <v>0</v>
      </c>
      <c r="AK11" s="359">
        <f>SUM(C11:AJ11)</f>
        <v>3</v>
      </c>
      <c r="AM11" s="58">
        <f>AM$3+AK11</f>
        <v>220</v>
      </c>
    </row>
    <row r="12" spans="1:39" ht="22.5" customHeight="1">
      <c r="A12" s="326">
        <v>5</v>
      </c>
      <c r="B12" s="360" t="s">
        <v>375</v>
      </c>
      <c r="C12" s="328">
        <v>0</v>
      </c>
      <c r="D12" s="328">
        <v>1</v>
      </c>
      <c r="E12" s="328">
        <v>0</v>
      </c>
      <c r="F12" s="328">
        <v>0</v>
      </c>
      <c r="G12" s="328">
        <v>2</v>
      </c>
      <c r="H12" s="328">
        <v>0</v>
      </c>
      <c r="I12" s="328">
        <v>0</v>
      </c>
      <c r="J12" s="328">
        <v>0</v>
      </c>
      <c r="K12" s="328">
        <v>1</v>
      </c>
      <c r="L12" s="328">
        <v>0</v>
      </c>
      <c r="M12" s="328">
        <v>1</v>
      </c>
      <c r="N12" s="328">
        <v>0</v>
      </c>
      <c r="O12" s="328">
        <v>0</v>
      </c>
      <c r="P12" s="328">
        <v>1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1</v>
      </c>
      <c r="AD12" s="328">
        <v>0</v>
      </c>
      <c r="AE12" s="328">
        <v>0</v>
      </c>
      <c r="AF12" s="328">
        <v>0</v>
      </c>
      <c r="AG12" s="328">
        <v>1</v>
      </c>
      <c r="AH12" s="328">
        <v>0</v>
      </c>
      <c r="AI12" s="328">
        <v>2</v>
      </c>
      <c r="AJ12" s="328">
        <v>0</v>
      </c>
      <c r="AK12" s="359">
        <f>SUM(C12:AJ12)</f>
        <v>10</v>
      </c>
      <c r="AM12" s="58">
        <f>AM$3+AK12</f>
        <v>227</v>
      </c>
    </row>
    <row r="13" spans="1:39" ht="22.5" customHeight="1">
      <c r="A13" s="326">
        <v>6</v>
      </c>
      <c r="B13" s="360" t="s">
        <v>376</v>
      </c>
      <c r="C13" s="328">
        <v>0</v>
      </c>
      <c r="D13" s="328">
        <v>0</v>
      </c>
      <c r="E13" s="328">
        <v>0</v>
      </c>
      <c r="F13" s="328">
        <v>2</v>
      </c>
      <c r="G13" s="328">
        <v>2</v>
      </c>
      <c r="H13" s="328">
        <v>0</v>
      </c>
      <c r="I13" s="328">
        <v>0</v>
      </c>
      <c r="J13" s="328">
        <v>0</v>
      </c>
      <c r="K13" s="328">
        <v>0</v>
      </c>
      <c r="L13" s="328">
        <v>1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1</v>
      </c>
      <c r="AA13" s="328">
        <v>0</v>
      </c>
      <c r="AB13" s="328">
        <v>0</v>
      </c>
      <c r="AC13" s="328">
        <v>0</v>
      </c>
      <c r="AD13" s="328">
        <v>1</v>
      </c>
      <c r="AE13" s="328">
        <v>0</v>
      </c>
      <c r="AF13" s="328">
        <v>1</v>
      </c>
      <c r="AG13" s="328">
        <v>1</v>
      </c>
      <c r="AH13" s="328">
        <v>2</v>
      </c>
      <c r="AI13" s="328"/>
      <c r="AJ13" s="328">
        <v>0</v>
      </c>
      <c r="AK13" s="359">
        <f>SUM(C13:AJ13)</f>
        <v>11</v>
      </c>
      <c r="AM13" s="58">
        <f>AM$3+AK13</f>
        <v>228</v>
      </c>
    </row>
    <row r="14" spans="1:39" ht="22.5" customHeight="1">
      <c r="A14" s="326">
        <v>7</v>
      </c>
      <c r="B14" s="360" t="s">
        <v>377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0</v>
      </c>
      <c r="Z14" s="328">
        <v>0</v>
      </c>
      <c r="AA14" s="328">
        <v>1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59">
        <f>SUM(C14:AJ14)</f>
        <v>1</v>
      </c>
      <c r="AM14" s="58">
        <f>AM$3+AK14</f>
        <v>218</v>
      </c>
    </row>
    <row r="15" spans="1:39" ht="22.5" customHeight="1">
      <c r="A15" s="326">
        <v>8</v>
      </c>
      <c r="B15" s="360" t="s">
        <v>378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0</v>
      </c>
      <c r="AM15" s="58">
        <f>AM$3+AK15</f>
        <v>217</v>
      </c>
    </row>
    <row r="16" spans="1:39" ht="22.5" customHeight="1">
      <c r="A16" s="326">
        <v>9</v>
      </c>
      <c r="B16" s="360" t="s">
        <v>379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0</v>
      </c>
      <c r="AK16" s="359">
        <f>SUM(C16:AJ16)</f>
        <v>0</v>
      </c>
      <c r="AM16" s="58">
        <f>AM$3+AK16</f>
        <v>217</v>
      </c>
    </row>
    <row r="17" spans="1:39" ht="22.5" customHeight="1">
      <c r="A17" s="326">
        <v>10</v>
      </c>
      <c r="B17" s="360" t="s">
        <v>380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1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1</v>
      </c>
      <c r="AM17" s="58">
        <f>AM$3+AK17</f>
        <v>218</v>
      </c>
    </row>
    <row r="18" spans="1:39" ht="22.5" customHeight="1">
      <c r="A18" s="326">
        <v>11</v>
      </c>
      <c r="B18" s="360" t="s">
        <v>381</v>
      </c>
      <c r="C18" s="328">
        <v>0</v>
      </c>
      <c r="D18" s="328">
        <v>0</v>
      </c>
      <c r="E18" s="328">
        <v>0</v>
      </c>
      <c r="F18" s="328">
        <v>2</v>
      </c>
      <c r="G18" s="328">
        <v>0</v>
      </c>
      <c r="H18" s="328">
        <v>0</v>
      </c>
      <c r="I18" s="328">
        <v>0</v>
      </c>
      <c r="J18" s="328">
        <v>0</v>
      </c>
      <c r="K18" s="368">
        <v>1</v>
      </c>
      <c r="L18" s="328">
        <v>0</v>
      </c>
      <c r="M18" s="368">
        <v>1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68">
        <v>2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6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12</v>
      </c>
      <c r="AM18" s="58">
        <f>AM$3+AK18</f>
        <v>229</v>
      </c>
    </row>
    <row r="19" spans="1:39" ht="22.5" customHeight="1">
      <c r="A19" s="326">
        <v>12</v>
      </c>
      <c r="B19" s="360" t="s">
        <v>382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76">
        <v>2</v>
      </c>
      <c r="L19" s="328">
        <v>0</v>
      </c>
      <c r="M19" s="328">
        <v>0</v>
      </c>
      <c r="N19" s="328">
        <v>0</v>
      </c>
      <c r="O19" s="328">
        <v>0</v>
      </c>
      <c r="P19" s="376">
        <v>1</v>
      </c>
      <c r="Q19" s="376">
        <v>1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76">
        <v>2</v>
      </c>
      <c r="X19" s="328">
        <v>0</v>
      </c>
      <c r="Y19" s="328">
        <v>0</v>
      </c>
      <c r="Z19" s="328">
        <v>0</v>
      </c>
      <c r="AA19" s="328">
        <v>0</v>
      </c>
      <c r="AB19" s="328">
        <v>3</v>
      </c>
      <c r="AC19" s="328">
        <v>2</v>
      </c>
      <c r="AD19" s="328">
        <v>0</v>
      </c>
      <c r="AE19" s="328">
        <v>0</v>
      </c>
      <c r="AF19" s="328">
        <v>4</v>
      </c>
      <c r="AG19" s="328">
        <v>1</v>
      </c>
      <c r="AH19" s="328">
        <v>0</v>
      </c>
      <c r="AI19" s="328">
        <v>0</v>
      </c>
      <c r="AJ19" s="328">
        <v>0</v>
      </c>
      <c r="AK19" s="359">
        <f>SUM(C19:AJ19)</f>
        <v>16</v>
      </c>
      <c r="AM19" s="58">
        <f>AM$3+AK19</f>
        <v>233</v>
      </c>
    </row>
    <row r="20" spans="1:39" ht="22.5" customHeight="1">
      <c r="A20" s="326">
        <v>13</v>
      </c>
      <c r="B20" s="360" t="s">
        <v>383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3</v>
      </c>
      <c r="AH20" s="328">
        <v>0</v>
      </c>
      <c r="AI20" s="328">
        <v>0</v>
      </c>
      <c r="AJ20" s="328">
        <v>0</v>
      </c>
      <c r="AK20" s="359">
        <f>SUM(C20:AJ20)</f>
        <v>3</v>
      </c>
      <c r="AM20" s="58">
        <f>AM$3+AK20</f>
        <v>220</v>
      </c>
    </row>
    <row r="21" spans="1:39" ht="24.75" customHeight="1">
      <c r="A21" s="326">
        <v>14</v>
      </c>
      <c r="B21" s="360" t="s">
        <v>384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0</v>
      </c>
      <c r="AJ21" s="328">
        <v>0</v>
      </c>
      <c r="AK21" s="359">
        <f>SUM(C21:AJ21)</f>
        <v>0</v>
      </c>
      <c r="AM21" s="58">
        <f>AM$3+AK21</f>
        <v>217</v>
      </c>
    </row>
    <row r="22" spans="1:39" ht="22.5" customHeight="1">
      <c r="A22" s="326">
        <v>15</v>
      </c>
      <c r="B22" s="360" t="s">
        <v>385</v>
      </c>
      <c r="C22" s="328">
        <v>0</v>
      </c>
      <c r="D22" s="328">
        <v>0</v>
      </c>
      <c r="E22" s="328">
        <v>0</v>
      </c>
      <c r="F22" s="328">
        <v>0</v>
      </c>
      <c r="G22" s="328">
        <v>1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1</v>
      </c>
      <c r="AM22" s="58">
        <f>AM$3+AK22</f>
        <v>218</v>
      </c>
    </row>
    <row r="23" spans="1:39" ht="22.5" customHeight="1">
      <c r="A23" s="326">
        <v>16</v>
      </c>
      <c r="B23" s="360" t="s">
        <v>386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0</v>
      </c>
      <c r="AM23" s="58">
        <f>AM$3+AK23</f>
        <v>217</v>
      </c>
    </row>
    <row r="24" spans="1:39" ht="22.5" customHeight="1">
      <c r="A24" s="326">
        <v>17</v>
      </c>
      <c r="B24" s="360" t="s">
        <v>387</v>
      </c>
      <c r="C24" s="328">
        <v>0</v>
      </c>
      <c r="D24" s="328">
        <v>0</v>
      </c>
      <c r="E24" s="328">
        <v>0</v>
      </c>
      <c r="F24" s="328">
        <v>1</v>
      </c>
      <c r="G24" s="328">
        <v>1</v>
      </c>
      <c r="H24" s="328">
        <v>0</v>
      </c>
      <c r="I24" s="328">
        <v>0</v>
      </c>
      <c r="J24" s="328">
        <v>1</v>
      </c>
      <c r="K24" s="328">
        <v>0</v>
      </c>
      <c r="L24" s="328">
        <v>1</v>
      </c>
      <c r="M24" s="328">
        <v>0</v>
      </c>
      <c r="N24" s="328">
        <v>0</v>
      </c>
      <c r="O24" s="328">
        <v>2</v>
      </c>
      <c r="P24" s="328">
        <v>2</v>
      </c>
      <c r="Q24" s="328">
        <v>1</v>
      </c>
      <c r="R24" s="328">
        <v>0</v>
      </c>
      <c r="S24" s="328">
        <v>0</v>
      </c>
      <c r="T24" s="328">
        <v>1</v>
      </c>
      <c r="U24" s="328">
        <v>1</v>
      </c>
      <c r="V24" s="328">
        <v>1</v>
      </c>
      <c r="W24" s="328">
        <v>0</v>
      </c>
      <c r="X24" s="328">
        <v>0</v>
      </c>
      <c r="Y24" s="328">
        <v>0</v>
      </c>
      <c r="Z24" s="328">
        <v>0</v>
      </c>
      <c r="AA24" s="328">
        <v>1</v>
      </c>
      <c r="AB24" s="328">
        <v>1</v>
      </c>
      <c r="AC24" s="328">
        <v>0</v>
      </c>
      <c r="AD24" s="328">
        <v>0</v>
      </c>
      <c r="AE24" s="328">
        <v>0</v>
      </c>
      <c r="AF24" s="328">
        <v>3</v>
      </c>
      <c r="AG24" s="328">
        <v>2</v>
      </c>
      <c r="AH24" s="328"/>
      <c r="AI24" s="328">
        <v>2</v>
      </c>
      <c r="AJ24" s="328">
        <v>0</v>
      </c>
      <c r="AK24" s="359">
        <f>SUM(C24:AJ24)</f>
        <v>21</v>
      </c>
      <c r="AM24" s="58">
        <f>AM$3+AK24</f>
        <v>238</v>
      </c>
    </row>
    <row r="25" spans="1:39" ht="23.25" customHeight="1">
      <c r="A25" s="326">
        <v>18</v>
      </c>
      <c r="B25" s="360" t="s">
        <v>388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1</v>
      </c>
      <c r="I25" s="328">
        <v>0</v>
      </c>
      <c r="J25" s="328">
        <v>0</v>
      </c>
      <c r="K25" s="328">
        <v>2</v>
      </c>
      <c r="L25" s="328">
        <v>1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1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2</v>
      </c>
      <c r="AB25" s="328">
        <v>2</v>
      </c>
      <c r="AC25" s="328">
        <v>1</v>
      </c>
      <c r="AD25" s="328">
        <v>0</v>
      </c>
      <c r="AE25" s="328">
        <v>0</v>
      </c>
      <c r="AF25" s="328">
        <v>5</v>
      </c>
      <c r="AG25" s="328">
        <v>0</v>
      </c>
      <c r="AH25" s="328">
        <v>0</v>
      </c>
      <c r="AI25" s="328">
        <v>0</v>
      </c>
      <c r="AJ25" s="328">
        <v>2</v>
      </c>
      <c r="AK25" s="359">
        <f>SUM(C25:AJ25)</f>
        <v>17</v>
      </c>
      <c r="AM25" s="58">
        <f>AM$3+AK25</f>
        <v>234</v>
      </c>
    </row>
    <row r="26" spans="1:39" s="260" customFormat="1" ht="21.75" customHeight="1">
      <c r="A26" s="326">
        <v>19</v>
      </c>
      <c r="B26" s="360" t="s">
        <v>389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28">
        <v>0</v>
      </c>
      <c r="AA26" s="328">
        <v>0</v>
      </c>
      <c r="AB26" s="328">
        <v>0</v>
      </c>
      <c r="AC26" s="328">
        <v>0</v>
      </c>
      <c r="AD26" s="328">
        <v>0</v>
      </c>
      <c r="AE26" s="328">
        <v>0</v>
      </c>
      <c r="AF26" s="328">
        <v>0</v>
      </c>
      <c r="AG26" s="328">
        <v>0</v>
      </c>
      <c r="AH26" s="328">
        <v>0</v>
      </c>
      <c r="AI26" s="328">
        <v>1</v>
      </c>
      <c r="AJ26" s="328">
        <v>0</v>
      </c>
      <c r="AK26" s="359">
        <f>SUM(C26:AJ26)</f>
        <v>1</v>
      </c>
      <c r="AL26"/>
      <c r="AM26" s="58">
        <f>AM$3+AK26</f>
        <v>218</v>
      </c>
    </row>
    <row r="27" spans="2:37" ht="15">
      <c r="B27" s="361" t="s">
        <v>29</v>
      </c>
      <c r="C27" s="362">
        <f>SUM(C8:C26)</f>
        <v>0</v>
      </c>
      <c r="D27" s="362">
        <f>SUM(D8:D26)</f>
        <v>3</v>
      </c>
      <c r="E27" s="362">
        <f>SUM(E8:E26)</f>
        <v>0</v>
      </c>
      <c r="F27" s="362">
        <f>SUM(F8:F26)</f>
        <v>6</v>
      </c>
      <c r="G27" s="362">
        <f>SUM(G8:G26)</f>
        <v>8</v>
      </c>
      <c r="H27" s="362">
        <f>SUM(H8:H26)</f>
        <v>2</v>
      </c>
      <c r="I27" s="362">
        <f>SUM(I8:I26)</f>
        <v>0</v>
      </c>
      <c r="J27" s="362">
        <f>SUM(J8:J26)</f>
        <v>1</v>
      </c>
      <c r="K27" s="362">
        <f>SUM(K8:K26)</f>
        <v>7</v>
      </c>
      <c r="L27" s="362">
        <f>SUM(L8:L26)</f>
        <v>6</v>
      </c>
      <c r="M27" s="362">
        <f>SUM(M8:M26)</f>
        <v>3</v>
      </c>
      <c r="N27" s="362">
        <f>SUM(N8:N26)</f>
        <v>1</v>
      </c>
      <c r="O27" s="362">
        <f>SUM(O8:O26)</f>
        <v>4</v>
      </c>
      <c r="P27" s="362">
        <f>SUM(P8:P26)</f>
        <v>11</v>
      </c>
      <c r="Q27" s="362">
        <f>SUM(Q8:Q26)</f>
        <v>2</v>
      </c>
      <c r="R27" s="362">
        <f>SUM(R8:R26)</f>
        <v>3</v>
      </c>
      <c r="S27" s="362">
        <f>SUM(S8:S26)</f>
        <v>3</v>
      </c>
      <c r="T27" s="362">
        <f>SUM(T8:T26)</f>
        <v>11</v>
      </c>
      <c r="U27" s="362">
        <f>SUM(U8:U26)</f>
        <v>11</v>
      </c>
      <c r="V27" s="362">
        <f>SUM(V8:V26)</f>
        <v>3</v>
      </c>
      <c r="W27" s="362">
        <f>SUM(W8:W26)</f>
        <v>6</v>
      </c>
      <c r="X27" s="362">
        <f>SUM(X8:X26)</f>
        <v>2</v>
      </c>
      <c r="Y27" s="362">
        <f>SUM(Y8:Y26)</f>
        <v>2</v>
      </c>
      <c r="Z27" s="362">
        <f>SUM(Z8:Z26)</f>
        <v>3</v>
      </c>
      <c r="AA27" s="362">
        <f>SUM(AA8:AA26)</f>
        <v>10</v>
      </c>
      <c r="AB27" s="362">
        <f>SUM(AB8:AB26)</f>
        <v>12</v>
      </c>
      <c r="AC27" s="362">
        <f>SUM(AC8:AC26)</f>
        <v>5</v>
      </c>
      <c r="AD27" s="362">
        <f>SUM(AD8:AD26)</f>
        <v>1</v>
      </c>
      <c r="AE27" s="362">
        <f>SUM(AE8:AE26)</f>
        <v>0</v>
      </c>
      <c r="AF27" s="362">
        <f>SUM(AF8:AF26)</f>
        <v>21</v>
      </c>
      <c r="AG27" s="362">
        <f>SUM(AG8:AG26)</f>
        <v>9</v>
      </c>
      <c r="AH27" s="362">
        <f>SUM(AH8:AH26)</f>
        <v>13</v>
      </c>
      <c r="AI27" s="362">
        <f>SUM(AI8:AI26)</f>
        <v>8</v>
      </c>
      <c r="AJ27" s="362">
        <f>SUM(AJ8:AJ26)</f>
        <v>2</v>
      </c>
      <c r="AK27" s="370">
        <f>SUM(AK8:AK26)</f>
        <v>179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O29"/>
  <sheetViews>
    <sheetView zoomScale="72" zoomScaleNormal="72" workbookViewId="0" topLeftCell="A1">
      <selection activeCell="AJ24" sqref="AJ24"/>
    </sheetView>
  </sheetViews>
  <sheetFormatPr defaultColWidth="9.140625" defaultRowHeight="12.75"/>
  <cols>
    <col min="1" max="1" width="4.28125" style="0" customWidth="1"/>
    <col min="2" max="2" width="27.57421875" style="270" customWidth="1"/>
    <col min="3" max="36" width="4.7109375" style="0" customWidth="1"/>
    <col min="37" max="37" width="8.00390625" style="305" customWidth="1"/>
    <col min="38" max="38" width="3.28125" style="0" customWidth="1"/>
    <col min="39" max="39" width="10.28125" style="260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21.75" customHeight="1">
      <c r="C2" s="355" t="s">
        <v>390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3:39" ht="21" customHeight="1"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246" t="s">
        <v>115</v>
      </c>
    </row>
    <row r="4" spans="2:39" ht="18" customHeight="1">
      <c r="B4" s="309" t="s">
        <v>391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Q4" s="272"/>
      <c r="AM4" s="308">
        <v>69</v>
      </c>
    </row>
    <row r="6" spans="1:37" ht="15">
      <c r="A6" s="310"/>
      <c r="B6" s="377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 customHeight="1">
      <c r="A7" s="310"/>
      <c r="B7" s="377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78">
        <v>1</v>
      </c>
      <c r="B8" s="357" t="s">
        <v>392</v>
      </c>
      <c r="C8" s="379">
        <v>0</v>
      </c>
      <c r="D8" s="379">
        <v>0</v>
      </c>
      <c r="E8" s="379">
        <v>0</v>
      </c>
      <c r="F8" s="379">
        <v>0</v>
      </c>
      <c r="G8" s="379">
        <v>0</v>
      </c>
      <c r="H8" s="379">
        <v>0</v>
      </c>
      <c r="I8" s="379">
        <v>0</v>
      </c>
      <c r="J8" s="379">
        <v>0</v>
      </c>
      <c r="K8" s="379">
        <v>0</v>
      </c>
      <c r="L8" s="379">
        <v>0</v>
      </c>
      <c r="M8" s="379">
        <v>0</v>
      </c>
      <c r="N8" s="379">
        <v>0</v>
      </c>
      <c r="O8" s="379">
        <v>0</v>
      </c>
      <c r="P8" s="379">
        <v>0</v>
      </c>
      <c r="Q8" s="379">
        <v>0</v>
      </c>
      <c r="R8" s="379">
        <v>0</v>
      </c>
      <c r="S8" s="379">
        <v>0</v>
      </c>
      <c r="T8" s="379">
        <v>0</v>
      </c>
      <c r="U8" s="379">
        <v>0</v>
      </c>
      <c r="V8" s="379">
        <v>0</v>
      </c>
      <c r="W8" s="379">
        <v>0</v>
      </c>
      <c r="X8" s="379">
        <v>0</v>
      </c>
      <c r="Y8" s="379">
        <v>0</v>
      </c>
      <c r="Z8" s="379">
        <v>0</v>
      </c>
      <c r="AA8" s="379">
        <v>0</v>
      </c>
      <c r="AB8" s="379">
        <v>0</v>
      </c>
      <c r="AC8" s="379">
        <v>0</v>
      </c>
      <c r="AD8" s="379">
        <v>0</v>
      </c>
      <c r="AE8" s="379">
        <v>0</v>
      </c>
      <c r="AF8" s="379">
        <v>0</v>
      </c>
      <c r="AG8" s="379">
        <v>0</v>
      </c>
      <c r="AH8" s="379">
        <v>0</v>
      </c>
      <c r="AI8" s="379">
        <v>0</v>
      </c>
      <c r="AJ8" s="379">
        <v>0</v>
      </c>
      <c r="AK8" s="380">
        <f>SUM(C8:AJ8)</f>
        <v>0</v>
      </c>
      <c r="AM8" s="58">
        <f>AM$4+AK8</f>
        <v>69</v>
      </c>
    </row>
    <row r="9" spans="1:39" ht="22.5" customHeight="1">
      <c r="A9" s="378">
        <v>2</v>
      </c>
      <c r="B9" s="360" t="s">
        <v>393</v>
      </c>
      <c r="C9" s="379">
        <v>0</v>
      </c>
      <c r="D9" s="379">
        <v>0</v>
      </c>
      <c r="E9" s="379">
        <v>0</v>
      </c>
      <c r="F9" s="379">
        <v>0</v>
      </c>
      <c r="G9" s="379">
        <v>0</v>
      </c>
      <c r="H9" s="379">
        <v>0</v>
      </c>
      <c r="I9" s="379">
        <v>0</v>
      </c>
      <c r="J9" s="379">
        <v>1</v>
      </c>
      <c r="K9" s="379">
        <v>0</v>
      </c>
      <c r="L9" s="379">
        <v>0</v>
      </c>
      <c r="M9" s="379">
        <v>0</v>
      </c>
      <c r="N9" s="379">
        <v>0</v>
      </c>
      <c r="O9" s="379">
        <v>0</v>
      </c>
      <c r="P9" s="379">
        <v>0</v>
      </c>
      <c r="Q9" s="379">
        <v>0</v>
      </c>
      <c r="R9" s="379">
        <v>0</v>
      </c>
      <c r="S9" s="379">
        <v>0</v>
      </c>
      <c r="T9" s="379">
        <v>0</v>
      </c>
      <c r="U9" s="379">
        <v>1</v>
      </c>
      <c r="V9" s="379">
        <v>0</v>
      </c>
      <c r="W9" s="379">
        <v>0</v>
      </c>
      <c r="X9" s="379">
        <v>0</v>
      </c>
      <c r="Y9" s="379">
        <v>0</v>
      </c>
      <c r="Z9" s="379">
        <v>0</v>
      </c>
      <c r="AA9" s="379">
        <v>0</v>
      </c>
      <c r="AB9" s="379">
        <v>0</v>
      </c>
      <c r="AC9" s="379">
        <v>0</v>
      </c>
      <c r="AD9" s="379">
        <v>0</v>
      </c>
      <c r="AE9" s="379">
        <v>0</v>
      </c>
      <c r="AF9" s="379">
        <v>0</v>
      </c>
      <c r="AG9" s="379">
        <v>0</v>
      </c>
      <c r="AH9" s="379">
        <v>0</v>
      </c>
      <c r="AI9" s="379">
        <v>0</v>
      </c>
      <c r="AJ9" s="379">
        <v>0</v>
      </c>
      <c r="AK9" s="380">
        <f>SUM(C9:AJ9)</f>
        <v>2</v>
      </c>
      <c r="AM9" s="58">
        <f>AM$4+AK9</f>
        <v>71</v>
      </c>
    </row>
    <row r="10" spans="1:39" ht="22.5" customHeight="1">
      <c r="A10" s="378">
        <v>3</v>
      </c>
      <c r="B10" s="360" t="s">
        <v>394</v>
      </c>
      <c r="C10" s="379">
        <v>0</v>
      </c>
      <c r="D10" s="379">
        <v>0</v>
      </c>
      <c r="E10" s="379">
        <v>0</v>
      </c>
      <c r="F10" s="379">
        <v>0</v>
      </c>
      <c r="G10" s="379">
        <v>0</v>
      </c>
      <c r="H10" s="379">
        <v>0</v>
      </c>
      <c r="I10" s="379">
        <v>0</v>
      </c>
      <c r="J10" s="379">
        <v>0</v>
      </c>
      <c r="K10" s="379">
        <v>0</v>
      </c>
      <c r="L10" s="379">
        <v>0</v>
      </c>
      <c r="M10" s="379">
        <v>0</v>
      </c>
      <c r="N10" s="379">
        <v>0</v>
      </c>
      <c r="O10" s="379">
        <v>0</v>
      </c>
      <c r="P10" s="379">
        <v>0</v>
      </c>
      <c r="Q10" s="379">
        <v>0</v>
      </c>
      <c r="R10" s="379">
        <v>0</v>
      </c>
      <c r="S10" s="379">
        <v>0</v>
      </c>
      <c r="T10" s="379">
        <v>0</v>
      </c>
      <c r="U10" s="379">
        <v>0</v>
      </c>
      <c r="V10" s="379">
        <v>0</v>
      </c>
      <c r="W10" s="379">
        <v>0</v>
      </c>
      <c r="X10" s="379">
        <v>0</v>
      </c>
      <c r="Y10" s="379">
        <v>0</v>
      </c>
      <c r="Z10" s="379">
        <v>0</v>
      </c>
      <c r="AA10" s="379">
        <v>0</v>
      </c>
      <c r="AB10" s="379">
        <v>0</v>
      </c>
      <c r="AC10" s="379">
        <v>0</v>
      </c>
      <c r="AD10" s="379">
        <v>0</v>
      </c>
      <c r="AE10" s="379">
        <v>0</v>
      </c>
      <c r="AF10" s="379">
        <v>0</v>
      </c>
      <c r="AG10" s="379">
        <v>0</v>
      </c>
      <c r="AH10" s="379">
        <v>0</v>
      </c>
      <c r="AI10" s="379">
        <v>0</v>
      </c>
      <c r="AJ10" s="379">
        <v>0</v>
      </c>
      <c r="AK10" s="380">
        <f>SUM(C10:AJ10)</f>
        <v>0</v>
      </c>
      <c r="AM10" s="58">
        <f>AM$4+AK10</f>
        <v>69</v>
      </c>
    </row>
    <row r="11" spans="1:39" ht="22.5" customHeight="1">
      <c r="A11" s="378">
        <v>4</v>
      </c>
      <c r="B11" s="360" t="s">
        <v>395</v>
      </c>
      <c r="C11" s="379">
        <v>0</v>
      </c>
      <c r="D11" s="379">
        <v>0</v>
      </c>
      <c r="E11" s="379">
        <v>0</v>
      </c>
      <c r="F11" s="379">
        <v>0</v>
      </c>
      <c r="G11" s="379">
        <v>0</v>
      </c>
      <c r="H11" s="379">
        <v>0</v>
      </c>
      <c r="I11" s="379">
        <v>0</v>
      </c>
      <c r="J11" s="379">
        <v>0</v>
      </c>
      <c r="K11" s="379">
        <v>0</v>
      </c>
      <c r="L11" s="379">
        <v>0</v>
      </c>
      <c r="M11" s="379">
        <v>0</v>
      </c>
      <c r="N11" s="379">
        <v>0</v>
      </c>
      <c r="O11" s="379">
        <v>0</v>
      </c>
      <c r="P11" s="379">
        <v>0</v>
      </c>
      <c r="Q11" s="379">
        <v>0</v>
      </c>
      <c r="R11" s="379">
        <v>0</v>
      </c>
      <c r="S11" s="379">
        <v>0</v>
      </c>
      <c r="T11" s="379">
        <v>0</v>
      </c>
      <c r="U11" s="379">
        <v>1</v>
      </c>
      <c r="V11" s="379">
        <v>0</v>
      </c>
      <c r="W11" s="379">
        <v>0</v>
      </c>
      <c r="X11" s="379">
        <v>0</v>
      </c>
      <c r="Y11" s="379">
        <v>0</v>
      </c>
      <c r="Z11" s="379">
        <v>0</v>
      </c>
      <c r="AA11" s="379">
        <v>0</v>
      </c>
      <c r="AB11" s="379">
        <v>0</v>
      </c>
      <c r="AC11" s="379">
        <v>0</v>
      </c>
      <c r="AD11" s="379">
        <v>0</v>
      </c>
      <c r="AE11" s="379">
        <v>0</v>
      </c>
      <c r="AF11" s="379">
        <v>0</v>
      </c>
      <c r="AG11" s="379">
        <v>0</v>
      </c>
      <c r="AH11" s="379">
        <v>0</v>
      </c>
      <c r="AI11" s="379">
        <v>0</v>
      </c>
      <c r="AJ11" s="379">
        <v>0</v>
      </c>
      <c r="AK11" s="380">
        <f>SUM(C11:AJ11)</f>
        <v>1</v>
      </c>
      <c r="AM11" s="58">
        <f>AM$4+AK11</f>
        <v>70</v>
      </c>
    </row>
    <row r="12" spans="1:39" ht="22.5" customHeight="1">
      <c r="A12" s="378">
        <v>5</v>
      </c>
      <c r="B12" s="360" t="s">
        <v>396</v>
      </c>
      <c r="C12" s="379">
        <v>0</v>
      </c>
      <c r="D12" s="379">
        <v>0</v>
      </c>
      <c r="E12" s="379">
        <v>0</v>
      </c>
      <c r="F12" s="379">
        <v>0</v>
      </c>
      <c r="G12" s="379">
        <v>0</v>
      </c>
      <c r="H12" s="379">
        <v>1</v>
      </c>
      <c r="I12" s="379">
        <v>0</v>
      </c>
      <c r="J12" s="379">
        <v>0</v>
      </c>
      <c r="K12" s="379">
        <v>0</v>
      </c>
      <c r="L12" s="379">
        <v>0</v>
      </c>
      <c r="M12" s="379">
        <v>0</v>
      </c>
      <c r="N12" s="379">
        <v>0</v>
      </c>
      <c r="O12" s="379">
        <v>0</v>
      </c>
      <c r="P12" s="379">
        <v>0</v>
      </c>
      <c r="Q12" s="379">
        <v>2</v>
      </c>
      <c r="R12" s="379">
        <v>0</v>
      </c>
      <c r="S12" s="379">
        <v>0</v>
      </c>
      <c r="T12" s="379">
        <v>0</v>
      </c>
      <c r="U12" s="379">
        <v>0</v>
      </c>
      <c r="V12" s="379">
        <v>0</v>
      </c>
      <c r="W12" s="379">
        <v>0</v>
      </c>
      <c r="X12" s="379">
        <v>1</v>
      </c>
      <c r="Y12" s="379">
        <v>0</v>
      </c>
      <c r="Z12" s="379">
        <v>0</v>
      </c>
      <c r="AA12" s="379">
        <v>0</v>
      </c>
      <c r="AB12" s="379">
        <v>0</v>
      </c>
      <c r="AC12" s="379">
        <v>0</v>
      </c>
      <c r="AD12" s="379">
        <v>0</v>
      </c>
      <c r="AE12" s="379">
        <v>0</v>
      </c>
      <c r="AF12" s="379">
        <v>0</v>
      </c>
      <c r="AG12" s="379">
        <v>0</v>
      </c>
      <c r="AH12" s="379">
        <v>0</v>
      </c>
      <c r="AI12" s="379">
        <v>1</v>
      </c>
      <c r="AJ12" s="379">
        <v>0</v>
      </c>
      <c r="AK12" s="380">
        <f>SUM(C12:AJ12)</f>
        <v>5</v>
      </c>
      <c r="AM12" s="58">
        <f>AM$4+AK12</f>
        <v>74</v>
      </c>
    </row>
    <row r="13" spans="1:39" ht="22.5" customHeight="1">
      <c r="A13" s="378">
        <v>6</v>
      </c>
      <c r="B13" s="360" t="s">
        <v>397</v>
      </c>
      <c r="C13" s="379">
        <v>0</v>
      </c>
      <c r="D13" s="379">
        <v>0</v>
      </c>
      <c r="E13" s="379">
        <v>0</v>
      </c>
      <c r="F13" s="379">
        <v>0</v>
      </c>
      <c r="G13" s="379">
        <v>0</v>
      </c>
      <c r="H13" s="379">
        <v>0</v>
      </c>
      <c r="I13" s="379">
        <v>0</v>
      </c>
      <c r="J13" s="379">
        <v>0</v>
      </c>
      <c r="K13" s="379">
        <v>0</v>
      </c>
      <c r="L13" s="379">
        <v>0</v>
      </c>
      <c r="M13" s="379">
        <v>0</v>
      </c>
      <c r="N13" s="379">
        <v>0</v>
      </c>
      <c r="O13" s="379">
        <v>0</v>
      </c>
      <c r="P13" s="379">
        <v>0</v>
      </c>
      <c r="Q13" s="379">
        <v>0</v>
      </c>
      <c r="R13" s="379">
        <v>0</v>
      </c>
      <c r="S13" s="379">
        <v>0</v>
      </c>
      <c r="T13" s="379">
        <v>0</v>
      </c>
      <c r="U13" s="379">
        <v>0</v>
      </c>
      <c r="V13" s="379">
        <v>0</v>
      </c>
      <c r="W13" s="379">
        <v>0</v>
      </c>
      <c r="X13" s="379">
        <v>0</v>
      </c>
      <c r="Y13" s="379">
        <v>0</v>
      </c>
      <c r="Z13" s="379">
        <v>0</v>
      </c>
      <c r="AA13" s="379">
        <v>0</v>
      </c>
      <c r="AB13" s="379">
        <v>0</v>
      </c>
      <c r="AC13" s="379">
        <v>0</v>
      </c>
      <c r="AD13" s="379">
        <v>0</v>
      </c>
      <c r="AE13" s="379">
        <v>0</v>
      </c>
      <c r="AF13" s="379">
        <v>0</v>
      </c>
      <c r="AG13" s="379">
        <v>0</v>
      </c>
      <c r="AH13" s="379">
        <v>0</v>
      </c>
      <c r="AI13" s="379">
        <v>0</v>
      </c>
      <c r="AJ13" s="379">
        <v>0</v>
      </c>
      <c r="AK13" s="380">
        <f>SUM(C13:AJ13)</f>
        <v>0</v>
      </c>
      <c r="AM13" s="58">
        <f>AM$4+AK13</f>
        <v>69</v>
      </c>
    </row>
    <row r="14" spans="1:39" ht="22.5" customHeight="1">
      <c r="A14" s="378">
        <v>7</v>
      </c>
      <c r="B14" s="360" t="s">
        <v>398</v>
      </c>
      <c r="C14" s="379">
        <v>0</v>
      </c>
      <c r="D14" s="379">
        <v>0</v>
      </c>
      <c r="E14" s="379">
        <v>1</v>
      </c>
      <c r="F14" s="379">
        <v>0</v>
      </c>
      <c r="G14" s="379">
        <v>0</v>
      </c>
      <c r="H14" s="379">
        <v>0</v>
      </c>
      <c r="I14" s="379">
        <v>0</v>
      </c>
      <c r="J14" s="379">
        <v>0</v>
      </c>
      <c r="K14" s="379">
        <v>0</v>
      </c>
      <c r="L14" s="379">
        <v>0</v>
      </c>
      <c r="M14" s="379">
        <v>0</v>
      </c>
      <c r="N14" s="379">
        <v>0</v>
      </c>
      <c r="O14" s="379">
        <v>0</v>
      </c>
      <c r="P14" s="379">
        <v>0</v>
      </c>
      <c r="Q14" s="379">
        <v>0</v>
      </c>
      <c r="R14" s="379">
        <v>0</v>
      </c>
      <c r="S14" s="379">
        <v>0</v>
      </c>
      <c r="T14" s="379">
        <v>0</v>
      </c>
      <c r="U14" s="379">
        <v>0</v>
      </c>
      <c r="V14" s="379">
        <v>0</v>
      </c>
      <c r="W14" s="379">
        <v>1</v>
      </c>
      <c r="X14" s="379">
        <v>1</v>
      </c>
      <c r="Y14" s="379">
        <v>1</v>
      </c>
      <c r="Z14" s="379">
        <v>0</v>
      </c>
      <c r="AA14" s="379">
        <v>1</v>
      </c>
      <c r="AB14" s="379">
        <v>0</v>
      </c>
      <c r="AC14" s="379">
        <v>0</v>
      </c>
      <c r="AD14" s="379">
        <v>0</v>
      </c>
      <c r="AE14" s="379">
        <v>0</v>
      </c>
      <c r="AF14" s="379">
        <v>0</v>
      </c>
      <c r="AG14" s="379">
        <v>0</v>
      </c>
      <c r="AH14" s="379">
        <v>1</v>
      </c>
      <c r="AI14" s="379">
        <v>0</v>
      </c>
      <c r="AJ14" s="379">
        <v>0</v>
      </c>
      <c r="AK14" s="380">
        <f>SUM(C14:AJ14)</f>
        <v>6</v>
      </c>
      <c r="AM14" s="58">
        <f>AM$4+AK14</f>
        <v>75</v>
      </c>
    </row>
    <row r="15" spans="1:39" ht="22.5" customHeight="1">
      <c r="A15" s="378">
        <v>8</v>
      </c>
      <c r="B15" s="360" t="s">
        <v>399</v>
      </c>
      <c r="C15" s="379">
        <v>0</v>
      </c>
      <c r="D15" s="379">
        <v>0</v>
      </c>
      <c r="E15" s="379">
        <v>0</v>
      </c>
      <c r="F15" s="379">
        <v>0</v>
      </c>
      <c r="G15" s="379">
        <v>0</v>
      </c>
      <c r="H15" s="379">
        <v>3</v>
      </c>
      <c r="I15" s="379">
        <v>0</v>
      </c>
      <c r="J15" s="379">
        <v>0</v>
      </c>
      <c r="K15" s="379">
        <v>0</v>
      </c>
      <c r="L15" s="379">
        <v>1</v>
      </c>
      <c r="M15" s="379">
        <v>0</v>
      </c>
      <c r="N15" s="379">
        <v>0</v>
      </c>
      <c r="O15" s="379">
        <v>0</v>
      </c>
      <c r="P15" s="379">
        <v>0</v>
      </c>
      <c r="Q15" s="379">
        <v>0</v>
      </c>
      <c r="R15" s="379">
        <v>0</v>
      </c>
      <c r="S15" s="379">
        <v>0</v>
      </c>
      <c r="T15" s="379">
        <v>0</v>
      </c>
      <c r="U15" s="379">
        <v>0</v>
      </c>
      <c r="V15" s="379">
        <v>0</v>
      </c>
      <c r="W15" s="379">
        <v>1</v>
      </c>
      <c r="X15" s="379">
        <v>0</v>
      </c>
      <c r="Y15" s="379">
        <v>0</v>
      </c>
      <c r="Z15" s="379">
        <v>0</v>
      </c>
      <c r="AA15" s="379">
        <v>1</v>
      </c>
      <c r="AB15" s="379">
        <v>0</v>
      </c>
      <c r="AC15" s="379">
        <v>0</v>
      </c>
      <c r="AD15" s="379">
        <v>0</v>
      </c>
      <c r="AE15" s="379">
        <v>0</v>
      </c>
      <c r="AF15" s="379">
        <v>0</v>
      </c>
      <c r="AG15" s="379">
        <v>0</v>
      </c>
      <c r="AH15" s="379">
        <v>0</v>
      </c>
      <c r="AI15" s="379">
        <v>0</v>
      </c>
      <c r="AJ15" s="379">
        <v>0</v>
      </c>
      <c r="AK15" s="380">
        <f>SUM(C15:AJ15)</f>
        <v>6</v>
      </c>
      <c r="AM15" s="58">
        <f>AM$4+AK15</f>
        <v>75</v>
      </c>
    </row>
    <row r="16" spans="1:39" ht="22.5" customHeight="1">
      <c r="A16" s="378">
        <v>9</v>
      </c>
      <c r="B16" s="360" t="s">
        <v>400</v>
      </c>
      <c r="C16" s="379">
        <v>0</v>
      </c>
      <c r="D16" s="379">
        <v>0</v>
      </c>
      <c r="E16" s="379">
        <v>0</v>
      </c>
      <c r="F16" s="379">
        <v>0</v>
      </c>
      <c r="G16" s="379">
        <v>0</v>
      </c>
      <c r="H16" s="379">
        <v>0</v>
      </c>
      <c r="I16" s="379">
        <v>0</v>
      </c>
      <c r="J16" s="379">
        <v>0</v>
      </c>
      <c r="K16" s="379">
        <v>0</v>
      </c>
      <c r="L16" s="379">
        <v>0</v>
      </c>
      <c r="M16" s="379">
        <v>0</v>
      </c>
      <c r="N16" s="379">
        <v>0</v>
      </c>
      <c r="O16" s="379">
        <v>0</v>
      </c>
      <c r="P16" s="379">
        <v>0</v>
      </c>
      <c r="Q16" s="379">
        <v>0</v>
      </c>
      <c r="R16" s="379">
        <v>0</v>
      </c>
      <c r="S16" s="379">
        <v>0</v>
      </c>
      <c r="T16" s="379">
        <v>0</v>
      </c>
      <c r="U16" s="379">
        <v>0</v>
      </c>
      <c r="V16" s="379">
        <v>0</v>
      </c>
      <c r="W16" s="379">
        <v>0</v>
      </c>
      <c r="X16" s="379">
        <v>0</v>
      </c>
      <c r="Y16" s="379">
        <v>0</v>
      </c>
      <c r="Z16" s="379">
        <v>0</v>
      </c>
      <c r="AA16" s="379">
        <v>0</v>
      </c>
      <c r="AB16" s="379">
        <v>0</v>
      </c>
      <c r="AC16" s="379">
        <v>0</v>
      </c>
      <c r="AD16" s="379">
        <v>0</v>
      </c>
      <c r="AE16" s="379">
        <v>0</v>
      </c>
      <c r="AF16" s="379">
        <v>0</v>
      </c>
      <c r="AG16" s="379">
        <v>0</v>
      </c>
      <c r="AH16" s="379">
        <v>0</v>
      </c>
      <c r="AI16" s="379">
        <v>0</v>
      </c>
      <c r="AJ16" s="379">
        <v>0</v>
      </c>
      <c r="AK16" s="380">
        <f>SUM(C16:AJ16)</f>
        <v>0</v>
      </c>
      <c r="AM16" s="58">
        <f>AM$4+AK16</f>
        <v>69</v>
      </c>
    </row>
    <row r="17" spans="1:39" ht="22.5" customHeight="1">
      <c r="A17" s="378">
        <v>10</v>
      </c>
      <c r="B17" s="360" t="s">
        <v>401</v>
      </c>
      <c r="C17" s="379">
        <v>0</v>
      </c>
      <c r="D17" s="379">
        <v>0</v>
      </c>
      <c r="E17" s="379">
        <v>0</v>
      </c>
      <c r="F17" s="379">
        <v>0</v>
      </c>
      <c r="G17" s="379">
        <v>0</v>
      </c>
      <c r="H17" s="379">
        <v>0</v>
      </c>
      <c r="I17" s="379">
        <v>0</v>
      </c>
      <c r="J17" s="379">
        <v>0</v>
      </c>
      <c r="K17" s="379">
        <v>0</v>
      </c>
      <c r="L17" s="379">
        <v>0</v>
      </c>
      <c r="M17" s="379">
        <v>0</v>
      </c>
      <c r="N17" s="379">
        <v>0</v>
      </c>
      <c r="O17" s="379">
        <v>0</v>
      </c>
      <c r="P17" s="379">
        <v>0</v>
      </c>
      <c r="Q17" s="379">
        <v>0</v>
      </c>
      <c r="R17" s="379">
        <v>0</v>
      </c>
      <c r="S17" s="379">
        <v>0</v>
      </c>
      <c r="T17" s="379">
        <v>0</v>
      </c>
      <c r="U17" s="379">
        <v>0</v>
      </c>
      <c r="V17" s="379">
        <v>0</v>
      </c>
      <c r="W17" s="379">
        <v>0</v>
      </c>
      <c r="X17" s="379">
        <v>0</v>
      </c>
      <c r="Y17" s="379">
        <v>0</v>
      </c>
      <c r="Z17" s="379">
        <v>0</v>
      </c>
      <c r="AA17" s="379">
        <v>0</v>
      </c>
      <c r="AB17" s="379">
        <v>0</v>
      </c>
      <c r="AC17" s="379">
        <v>0</v>
      </c>
      <c r="AD17" s="379">
        <v>0</v>
      </c>
      <c r="AE17" s="379">
        <v>0</v>
      </c>
      <c r="AF17" s="379">
        <v>0</v>
      </c>
      <c r="AG17" s="379">
        <v>0</v>
      </c>
      <c r="AH17" s="379">
        <v>0</v>
      </c>
      <c r="AI17" s="379">
        <v>0</v>
      </c>
      <c r="AJ17" s="379">
        <v>0</v>
      </c>
      <c r="AK17" s="380">
        <f>SUM(C17:AJ17)</f>
        <v>0</v>
      </c>
      <c r="AM17" s="58">
        <f>AM$4+AK17</f>
        <v>69</v>
      </c>
    </row>
    <row r="18" spans="1:39" ht="22.5" customHeight="1">
      <c r="A18" s="378">
        <v>11</v>
      </c>
      <c r="B18" s="360" t="s">
        <v>402</v>
      </c>
      <c r="C18" s="379">
        <v>0</v>
      </c>
      <c r="D18" s="379">
        <v>0</v>
      </c>
      <c r="E18" s="379">
        <v>0</v>
      </c>
      <c r="F18" s="379">
        <v>0</v>
      </c>
      <c r="G18" s="379">
        <v>0</v>
      </c>
      <c r="H18" s="379">
        <v>0</v>
      </c>
      <c r="I18" s="379">
        <v>0</v>
      </c>
      <c r="J18" s="379">
        <v>0</v>
      </c>
      <c r="K18" s="379">
        <v>0</v>
      </c>
      <c r="L18" s="379">
        <v>0</v>
      </c>
      <c r="M18" s="379">
        <v>0</v>
      </c>
      <c r="N18" s="379">
        <v>0</v>
      </c>
      <c r="O18" s="379">
        <v>0</v>
      </c>
      <c r="P18" s="379">
        <v>0</v>
      </c>
      <c r="Q18" s="379">
        <v>0</v>
      </c>
      <c r="R18" s="379">
        <v>0</v>
      </c>
      <c r="S18" s="379">
        <v>0</v>
      </c>
      <c r="T18" s="379">
        <v>0</v>
      </c>
      <c r="U18" s="379">
        <v>0</v>
      </c>
      <c r="V18" s="379">
        <v>0</v>
      </c>
      <c r="W18" s="379">
        <v>0</v>
      </c>
      <c r="X18" s="379">
        <v>0</v>
      </c>
      <c r="Y18" s="379">
        <v>0</v>
      </c>
      <c r="Z18" s="379">
        <v>0</v>
      </c>
      <c r="AA18" s="379">
        <v>0</v>
      </c>
      <c r="AB18" s="379">
        <v>0</v>
      </c>
      <c r="AC18" s="379">
        <v>0</v>
      </c>
      <c r="AD18" s="379">
        <v>0</v>
      </c>
      <c r="AE18" s="379">
        <v>0</v>
      </c>
      <c r="AF18" s="379">
        <v>0</v>
      </c>
      <c r="AG18" s="379">
        <v>0</v>
      </c>
      <c r="AH18" s="379">
        <v>0</v>
      </c>
      <c r="AI18" s="379">
        <v>0</v>
      </c>
      <c r="AJ18" s="379">
        <v>0</v>
      </c>
      <c r="AK18" s="380">
        <f>SUM(C18:AJ18)</f>
        <v>0</v>
      </c>
      <c r="AM18" s="58">
        <f>AM$4+AK18</f>
        <v>69</v>
      </c>
    </row>
    <row r="19" spans="1:39" ht="22.5" customHeight="1">
      <c r="A19" s="378">
        <v>12</v>
      </c>
      <c r="B19" s="360" t="s">
        <v>403</v>
      </c>
      <c r="C19" s="379">
        <v>0</v>
      </c>
      <c r="D19" s="379">
        <v>0</v>
      </c>
      <c r="E19" s="379">
        <v>0</v>
      </c>
      <c r="F19" s="379">
        <v>0</v>
      </c>
      <c r="G19" s="379">
        <v>0</v>
      </c>
      <c r="H19" s="379">
        <v>0</v>
      </c>
      <c r="I19" s="379">
        <v>0</v>
      </c>
      <c r="J19" s="379">
        <v>0</v>
      </c>
      <c r="K19" s="379">
        <v>0</v>
      </c>
      <c r="L19" s="379">
        <v>0</v>
      </c>
      <c r="M19" s="379">
        <v>0</v>
      </c>
      <c r="N19" s="379">
        <v>0</v>
      </c>
      <c r="O19" s="379">
        <v>0</v>
      </c>
      <c r="P19" s="379">
        <v>0</v>
      </c>
      <c r="Q19" s="379">
        <v>0</v>
      </c>
      <c r="R19" s="379">
        <v>0</v>
      </c>
      <c r="S19" s="379">
        <v>0</v>
      </c>
      <c r="T19" s="379">
        <v>0</v>
      </c>
      <c r="U19" s="379">
        <v>0</v>
      </c>
      <c r="V19" s="379">
        <v>0</v>
      </c>
      <c r="W19" s="379">
        <v>0</v>
      </c>
      <c r="X19" s="379">
        <v>0</v>
      </c>
      <c r="Y19" s="379">
        <v>0</v>
      </c>
      <c r="Z19" s="379">
        <v>0</v>
      </c>
      <c r="AA19" s="379">
        <v>0</v>
      </c>
      <c r="AB19" s="379">
        <v>0</v>
      </c>
      <c r="AC19" s="379">
        <v>0</v>
      </c>
      <c r="AD19" s="379">
        <v>0</v>
      </c>
      <c r="AE19" s="379">
        <v>0</v>
      </c>
      <c r="AF19" s="379">
        <v>0</v>
      </c>
      <c r="AG19" s="379">
        <v>0</v>
      </c>
      <c r="AH19" s="379">
        <v>0</v>
      </c>
      <c r="AI19" s="379">
        <v>0</v>
      </c>
      <c r="AJ19" s="379">
        <v>0</v>
      </c>
      <c r="AK19" s="380">
        <f>SUM(C19:AJ19)</f>
        <v>0</v>
      </c>
      <c r="AM19" s="58">
        <f>AM$4+AK19</f>
        <v>69</v>
      </c>
    </row>
    <row r="20" spans="1:39" ht="22.5" customHeight="1">
      <c r="A20" s="378">
        <v>13</v>
      </c>
      <c r="B20" s="360" t="s">
        <v>404</v>
      </c>
      <c r="C20" s="379">
        <v>0</v>
      </c>
      <c r="D20" s="379">
        <v>0</v>
      </c>
      <c r="E20" s="379">
        <v>0</v>
      </c>
      <c r="F20" s="379">
        <v>0</v>
      </c>
      <c r="G20" s="379">
        <v>0</v>
      </c>
      <c r="H20" s="379">
        <v>0</v>
      </c>
      <c r="I20" s="379">
        <v>0</v>
      </c>
      <c r="J20" s="379">
        <v>0</v>
      </c>
      <c r="K20" s="379">
        <v>0</v>
      </c>
      <c r="L20" s="379">
        <v>0</v>
      </c>
      <c r="M20" s="379">
        <v>0</v>
      </c>
      <c r="N20" s="379">
        <v>0</v>
      </c>
      <c r="O20" s="379">
        <v>0</v>
      </c>
      <c r="P20" s="379">
        <v>0</v>
      </c>
      <c r="Q20" s="379">
        <v>0</v>
      </c>
      <c r="R20" s="379">
        <v>0</v>
      </c>
      <c r="S20" s="379">
        <v>0</v>
      </c>
      <c r="T20" s="379">
        <v>0</v>
      </c>
      <c r="U20" s="379">
        <v>0</v>
      </c>
      <c r="V20" s="379">
        <v>0</v>
      </c>
      <c r="W20" s="379">
        <v>0</v>
      </c>
      <c r="X20" s="379">
        <v>0</v>
      </c>
      <c r="Y20" s="379">
        <v>0</v>
      </c>
      <c r="Z20" s="379">
        <v>0</v>
      </c>
      <c r="AA20" s="379">
        <v>0</v>
      </c>
      <c r="AB20" s="379">
        <v>0</v>
      </c>
      <c r="AC20" s="379">
        <v>0</v>
      </c>
      <c r="AD20" s="379">
        <v>0</v>
      </c>
      <c r="AE20" s="379">
        <v>0</v>
      </c>
      <c r="AF20" s="379">
        <v>0</v>
      </c>
      <c r="AG20" s="379">
        <v>0</v>
      </c>
      <c r="AH20" s="379">
        <v>0</v>
      </c>
      <c r="AI20" s="379">
        <v>0</v>
      </c>
      <c r="AJ20" s="379">
        <v>0</v>
      </c>
      <c r="AK20" s="380">
        <f>SUM(C20:AJ20)</f>
        <v>0</v>
      </c>
      <c r="AM20" s="58">
        <f>AM$4+AK20</f>
        <v>69</v>
      </c>
    </row>
    <row r="21" spans="1:39" ht="22.5" customHeight="1">
      <c r="A21" s="378">
        <v>14</v>
      </c>
      <c r="B21" s="360" t="s">
        <v>405</v>
      </c>
      <c r="C21" s="379">
        <v>0</v>
      </c>
      <c r="D21" s="379">
        <v>0</v>
      </c>
      <c r="E21" s="379">
        <v>0</v>
      </c>
      <c r="F21" s="379">
        <v>0</v>
      </c>
      <c r="G21" s="379">
        <v>0</v>
      </c>
      <c r="H21" s="379">
        <v>0</v>
      </c>
      <c r="I21" s="379">
        <v>0</v>
      </c>
      <c r="J21" s="379">
        <v>0</v>
      </c>
      <c r="K21" s="379">
        <v>0</v>
      </c>
      <c r="L21" s="379">
        <v>0</v>
      </c>
      <c r="M21" s="379">
        <v>0</v>
      </c>
      <c r="N21" s="379">
        <v>0</v>
      </c>
      <c r="O21" s="379">
        <v>0</v>
      </c>
      <c r="P21" s="379">
        <v>0</v>
      </c>
      <c r="Q21" s="379">
        <v>0</v>
      </c>
      <c r="R21" s="379">
        <v>0</v>
      </c>
      <c r="S21" s="379">
        <v>0</v>
      </c>
      <c r="T21" s="379">
        <v>0</v>
      </c>
      <c r="U21" s="379">
        <v>0</v>
      </c>
      <c r="V21" s="379">
        <v>0</v>
      </c>
      <c r="W21" s="379">
        <v>0</v>
      </c>
      <c r="X21" s="379">
        <v>0</v>
      </c>
      <c r="Y21" s="379">
        <v>0</v>
      </c>
      <c r="Z21" s="379">
        <v>0</v>
      </c>
      <c r="AA21" s="379">
        <v>0</v>
      </c>
      <c r="AB21" s="379">
        <v>0</v>
      </c>
      <c r="AC21" s="379">
        <v>0</v>
      </c>
      <c r="AD21" s="379">
        <v>0</v>
      </c>
      <c r="AE21" s="379">
        <v>0</v>
      </c>
      <c r="AF21" s="379">
        <v>0</v>
      </c>
      <c r="AG21" s="379">
        <v>0</v>
      </c>
      <c r="AH21" s="379">
        <v>0</v>
      </c>
      <c r="AI21" s="379">
        <v>0</v>
      </c>
      <c r="AJ21" s="379">
        <v>0</v>
      </c>
      <c r="AK21" s="380">
        <f>SUM(C21:AJ21)</f>
        <v>0</v>
      </c>
      <c r="AM21" s="58">
        <f>AM$4+AK21</f>
        <v>69</v>
      </c>
    </row>
    <row r="22" spans="1:39" ht="22.5" customHeight="1">
      <c r="A22" s="378">
        <v>15</v>
      </c>
      <c r="B22" s="360" t="s">
        <v>406</v>
      </c>
      <c r="C22" s="379">
        <v>0</v>
      </c>
      <c r="D22" s="379">
        <v>0</v>
      </c>
      <c r="E22" s="379">
        <v>0</v>
      </c>
      <c r="F22" s="379">
        <v>0</v>
      </c>
      <c r="G22" s="379">
        <v>0</v>
      </c>
      <c r="H22" s="379">
        <v>0</v>
      </c>
      <c r="I22" s="379">
        <v>0</v>
      </c>
      <c r="J22" s="379">
        <v>0</v>
      </c>
      <c r="K22" s="379">
        <v>0</v>
      </c>
      <c r="L22" s="379">
        <v>0</v>
      </c>
      <c r="M22" s="379">
        <v>0</v>
      </c>
      <c r="N22" s="379">
        <v>0</v>
      </c>
      <c r="O22" s="379">
        <v>0</v>
      </c>
      <c r="P22" s="379">
        <v>0</v>
      </c>
      <c r="Q22" s="379">
        <v>0</v>
      </c>
      <c r="R22" s="379">
        <v>0</v>
      </c>
      <c r="S22" s="379">
        <v>0</v>
      </c>
      <c r="T22" s="379">
        <v>0</v>
      </c>
      <c r="U22" s="379">
        <v>0</v>
      </c>
      <c r="V22" s="379">
        <v>0</v>
      </c>
      <c r="W22" s="379">
        <v>0</v>
      </c>
      <c r="X22" s="379">
        <v>0</v>
      </c>
      <c r="Y22" s="379">
        <v>0</v>
      </c>
      <c r="Z22" s="379">
        <v>0</v>
      </c>
      <c r="AA22" s="379">
        <v>0</v>
      </c>
      <c r="AB22" s="379">
        <v>0</v>
      </c>
      <c r="AC22" s="379">
        <v>0</v>
      </c>
      <c r="AD22" s="379">
        <v>0</v>
      </c>
      <c r="AE22" s="379">
        <v>0</v>
      </c>
      <c r="AF22" s="379">
        <v>0</v>
      </c>
      <c r="AG22" s="379">
        <v>0</v>
      </c>
      <c r="AH22" s="379">
        <v>0</v>
      </c>
      <c r="AI22" s="379">
        <v>0</v>
      </c>
      <c r="AJ22" s="379">
        <v>0</v>
      </c>
      <c r="AK22" s="380">
        <f>SUM(C22:AJ22)</f>
        <v>0</v>
      </c>
      <c r="AM22" s="58">
        <f>AM$4+AK22</f>
        <v>69</v>
      </c>
    </row>
    <row r="23" spans="1:39" ht="22.5" customHeight="1">
      <c r="A23" s="378">
        <v>16</v>
      </c>
      <c r="B23" s="360" t="s">
        <v>407</v>
      </c>
      <c r="C23" s="379">
        <v>0</v>
      </c>
      <c r="D23" s="379">
        <v>0</v>
      </c>
      <c r="E23" s="379">
        <v>0</v>
      </c>
      <c r="F23" s="379">
        <v>0</v>
      </c>
      <c r="G23" s="379">
        <v>0</v>
      </c>
      <c r="H23" s="379">
        <v>0</v>
      </c>
      <c r="I23" s="379">
        <v>0</v>
      </c>
      <c r="J23" s="379">
        <v>0</v>
      </c>
      <c r="K23" s="379">
        <v>0</v>
      </c>
      <c r="L23" s="379">
        <v>0</v>
      </c>
      <c r="M23" s="379">
        <v>0</v>
      </c>
      <c r="N23" s="379">
        <v>0</v>
      </c>
      <c r="O23" s="379">
        <v>0</v>
      </c>
      <c r="P23" s="379">
        <v>0</v>
      </c>
      <c r="Q23" s="379">
        <v>0</v>
      </c>
      <c r="R23" s="379">
        <v>0</v>
      </c>
      <c r="S23" s="379">
        <v>0</v>
      </c>
      <c r="T23" s="379">
        <v>0</v>
      </c>
      <c r="U23" s="379">
        <v>0</v>
      </c>
      <c r="V23" s="379">
        <v>0</v>
      </c>
      <c r="W23" s="379">
        <v>0</v>
      </c>
      <c r="X23" s="379">
        <v>1</v>
      </c>
      <c r="Y23" s="379">
        <v>0</v>
      </c>
      <c r="Z23" s="379">
        <v>0</v>
      </c>
      <c r="AA23" s="379">
        <v>0</v>
      </c>
      <c r="AB23" s="379">
        <v>0</v>
      </c>
      <c r="AC23" s="379">
        <v>0</v>
      </c>
      <c r="AD23" s="379">
        <v>0</v>
      </c>
      <c r="AE23" s="379">
        <v>0</v>
      </c>
      <c r="AF23" s="379">
        <v>0</v>
      </c>
      <c r="AG23" s="379">
        <v>0</v>
      </c>
      <c r="AH23" s="379">
        <v>0</v>
      </c>
      <c r="AI23" s="379">
        <v>0</v>
      </c>
      <c r="AJ23" s="379">
        <v>1</v>
      </c>
      <c r="AK23" s="380">
        <f>SUM(C23:AJ23)</f>
        <v>2</v>
      </c>
      <c r="AM23" s="58">
        <f>AM$4+AK23</f>
        <v>71</v>
      </c>
    </row>
    <row r="24" spans="2:37" s="246" customFormat="1" ht="15">
      <c r="B24" s="361" t="s">
        <v>29</v>
      </c>
      <c r="C24" s="362">
        <f>SUM(C8:C23)</f>
        <v>0</v>
      </c>
      <c r="D24" s="362">
        <f>SUM(D8:D23)</f>
        <v>0</v>
      </c>
      <c r="E24" s="362">
        <f>SUM(E8:E23)</f>
        <v>1</v>
      </c>
      <c r="F24" s="362">
        <f>SUM(F8:F23)</f>
        <v>0</v>
      </c>
      <c r="G24" s="362">
        <f>SUM(G8:G23)</f>
        <v>0</v>
      </c>
      <c r="H24" s="362">
        <f>SUM(H8:H23)</f>
        <v>4</v>
      </c>
      <c r="I24" s="362">
        <f>SUM(I8:I23)</f>
        <v>0</v>
      </c>
      <c r="J24" s="362">
        <f>SUM(J8:J23)</f>
        <v>1</v>
      </c>
      <c r="K24" s="362">
        <f>SUM(K8:K23)</f>
        <v>0</v>
      </c>
      <c r="L24" s="362">
        <f>SUM(L8:L23)</f>
        <v>1</v>
      </c>
      <c r="M24" s="362">
        <f>SUM(M8:M23)</f>
        <v>0</v>
      </c>
      <c r="N24" s="362">
        <f>SUM(N8:N23)</f>
        <v>0</v>
      </c>
      <c r="O24" s="362">
        <f>SUM(O8:O23)</f>
        <v>0</v>
      </c>
      <c r="P24" s="362">
        <f>SUM(P8:P23)</f>
        <v>0</v>
      </c>
      <c r="Q24" s="362">
        <f>SUM(Q8:Q23)</f>
        <v>2</v>
      </c>
      <c r="R24" s="362">
        <f>SUM(R8:R23)</f>
        <v>0</v>
      </c>
      <c r="S24" s="362">
        <f>SUM(S8:S23)</f>
        <v>0</v>
      </c>
      <c r="T24" s="362">
        <f>SUM(T8:T23)</f>
        <v>0</v>
      </c>
      <c r="U24" s="362">
        <f>SUM(U8:U23)</f>
        <v>2</v>
      </c>
      <c r="V24" s="362">
        <f>SUM(V8:V23)</f>
        <v>0</v>
      </c>
      <c r="W24" s="362">
        <f>SUM(W8:W23)</f>
        <v>2</v>
      </c>
      <c r="X24" s="362">
        <f>SUM(X8:X23)</f>
        <v>3</v>
      </c>
      <c r="Y24" s="362">
        <f>SUM(Y8:Y23)</f>
        <v>1</v>
      </c>
      <c r="Z24" s="362">
        <f>SUM(Z8:Z23)</f>
        <v>0</v>
      </c>
      <c r="AA24" s="362">
        <f>SUM(AA8:AA23)</f>
        <v>2</v>
      </c>
      <c r="AB24" s="362">
        <f>SUM(AB8:AB23)</f>
        <v>0</v>
      </c>
      <c r="AC24" s="362">
        <f>SUM(AC8:AC23)</f>
        <v>0</v>
      </c>
      <c r="AD24" s="362">
        <f>SUM(AD8:AD23)</f>
        <v>0</v>
      </c>
      <c r="AE24" s="362">
        <f>SUM(AE8:AE23)</f>
        <v>0</v>
      </c>
      <c r="AF24" s="362">
        <f>SUM(AF8:AF23)</f>
        <v>0</v>
      </c>
      <c r="AG24" s="362">
        <f>SUM(AG8:AG23)</f>
        <v>0</v>
      </c>
      <c r="AH24" s="362">
        <f>SUM(AH8:AH23)</f>
        <v>1</v>
      </c>
      <c r="AI24" s="362">
        <f>SUM(AI8:AI23)</f>
        <v>1</v>
      </c>
      <c r="AJ24" s="362">
        <f>SUM(AJ8:AJ23)</f>
        <v>1</v>
      </c>
      <c r="AK24" s="362">
        <f>SUM(AK8:AK23)</f>
        <v>22</v>
      </c>
    </row>
    <row r="29" ht="15">
      <c r="AO29" s="260"/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1">
      <selection activeCell="AJ32" sqref="AJ32"/>
    </sheetView>
  </sheetViews>
  <sheetFormatPr defaultColWidth="9.140625" defaultRowHeight="12.75"/>
  <cols>
    <col min="1" max="1" width="4.28125" style="0" customWidth="1"/>
    <col min="2" max="2" width="27.57421875" style="0" customWidth="1"/>
    <col min="3" max="36" width="4.7109375" style="0" customWidth="1"/>
    <col min="37" max="37" width="8.00390625" style="305" customWidth="1"/>
    <col min="38" max="38" width="4.00390625" style="0" customWidth="1"/>
    <col min="39" max="39" width="10.28125" style="260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18" customHeight="1">
      <c r="C2" s="367" t="s">
        <v>408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</row>
    <row r="3" spans="3:39" ht="18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246" t="s">
        <v>115</v>
      </c>
    </row>
    <row r="4" spans="2:39" ht="18" customHeight="1">
      <c r="B4" s="309" t="s">
        <v>409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AM4" s="308">
        <v>1845</v>
      </c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410</v>
      </c>
      <c r="C8" s="328">
        <v>15</v>
      </c>
      <c r="D8" s="328">
        <v>25</v>
      </c>
      <c r="E8" s="328">
        <v>6</v>
      </c>
      <c r="F8" s="328">
        <v>15</v>
      </c>
      <c r="G8" s="328">
        <v>13</v>
      </c>
      <c r="H8" s="328">
        <v>9</v>
      </c>
      <c r="I8" s="328">
        <v>8</v>
      </c>
      <c r="J8" s="328">
        <v>0</v>
      </c>
      <c r="K8" s="328">
        <v>3</v>
      </c>
      <c r="L8" s="328">
        <v>14</v>
      </c>
      <c r="M8" s="328">
        <v>4</v>
      </c>
      <c r="N8" s="328">
        <v>13</v>
      </c>
      <c r="O8" s="328">
        <v>16</v>
      </c>
      <c r="P8" s="328">
        <v>10</v>
      </c>
      <c r="Q8" s="328">
        <v>8</v>
      </c>
      <c r="R8" s="328">
        <v>2</v>
      </c>
      <c r="S8" s="328">
        <v>4</v>
      </c>
      <c r="T8" s="328">
        <v>26</v>
      </c>
      <c r="U8" s="328">
        <v>3</v>
      </c>
      <c r="V8" s="328">
        <v>7</v>
      </c>
      <c r="W8" s="328">
        <v>9</v>
      </c>
      <c r="X8" s="328">
        <v>5</v>
      </c>
      <c r="Y8" s="328">
        <v>2</v>
      </c>
      <c r="Z8" s="328">
        <v>26</v>
      </c>
      <c r="AA8" s="328">
        <v>2</v>
      </c>
      <c r="AB8" s="328">
        <v>2</v>
      </c>
      <c r="AC8" s="328">
        <v>8</v>
      </c>
      <c r="AD8" s="328">
        <v>6</v>
      </c>
      <c r="AE8" s="328">
        <v>10</v>
      </c>
      <c r="AF8" s="328">
        <v>11</v>
      </c>
      <c r="AG8" s="328">
        <v>9</v>
      </c>
      <c r="AH8" s="328">
        <v>6</v>
      </c>
      <c r="AI8" s="328">
        <v>6</v>
      </c>
      <c r="AJ8" s="328">
        <v>5</v>
      </c>
      <c r="AK8" s="359">
        <f>SUM(C8:AJ8)</f>
        <v>308</v>
      </c>
      <c r="AM8" s="58">
        <f>AM$4+AK8</f>
        <v>2153</v>
      </c>
    </row>
    <row r="9" spans="1:39" ht="22.5" customHeight="1">
      <c r="A9" s="326">
        <v>2</v>
      </c>
      <c r="B9" s="360" t="s">
        <v>411</v>
      </c>
      <c r="C9" s="328">
        <v>1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1</v>
      </c>
      <c r="J9" s="328">
        <v>0</v>
      </c>
      <c r="K9" s="328">
        <v>0</v>
      </c>
      <c r="L9" s="328">
        <v>1</v>
      </c>
      <c r="M9" s="328">
        <v>0</v>
      </c>
      <c r="N9" s="328">
        <v>0</v>
      </c>
      <c r="O9" s="328">
        <v>0</v>
      </c>
      <c r="P9" s="328">
        <v>2</v>
      </c>
      <c r="Q9" s="328">
        <v>0</v>
      </c>
      <c r="R9" s="328">
        <v>1</v>
      </c>
      <c r="S9" s="328">
        <v>0</v>
      </c>
      <c r="T9" s="328">
        <v>0</v>
      </c>
      <c r="U9" s="328">
        <v>0</v>
      </c>
      <c r="V9" s="328">
        <v>0</v>
      </c>
      <c r="W9" s="328">
        <v>1</v>
      </c>
      <c r="X9" s="328">
        <v>1</v>
      </c>
      <c r="Y9" s="328">
        <v>0</v>
      </c>
      <c r="Z9" s="328">
        <v>0</v>
      </c>
      <c r="AA9" s="328">
        <v>0</v>
      </c>
      <c r="AB9" s="328">
        <v>0</v>
      </c>
      <c r="AC9" s="328">
        <v>1</v>
      </c>
      <c r="AD9" s="328">
        <v>0</v>
      </c>
      <c r="AE9" s="328">
        <v>0</v>
      </c>
      <c r="AF9" s="328">
        <v>1</v>
      </c>
      <c r="AG9" s="328">
        <v>0</v>
      </c>
      <c r="AH9" s="328">
        <v>0</v>
      </c>
      <c r="AI9" s="328">
        <v>1</v>
      </c>
      <c r="AJ9" s="328">
        <v>7</v>
      </c>
      <c r="AK9" s="359">
        <f>SUM(C9:AJ9)</f>
        <v>18</v>
      </c>
      <c r="AM9" s="58">
        <f>AM$4+AK9</f>
        <v>1863</v>
      </c>
    </row>
    <row r="10" spans="1:39" ht="29.25">
      <c r="A10" s="326">
        <v>3</v>
      </c>
      <c r="B10" s="360" t="s">
        <v>412</v>
      </c>
      <c r="C10" s="328">
        <v>0</v>
      </c>
      <c r="D10" s="328">
        <v>1</v>
      </c>
      <c r="E10" s="328">
        <v>0</v>
      </c>
      <c r="F10" s="328">
        <v>1</v>
      </c>
      <c r="G10" s="328">
        <v>0</v>
      </c>
      <c r="H10" s="328">
        <v>4</v>
      </c>
      <c r="I10" s="328">
        <v>0</v>
      </c>
      <c r="J10" s="328">
        <v>0</v>
      </c>
      <c r="K10" s="328">
        <v>2</v>
      </c>
      <c r="L10" s="328">
        <v>3</v>
      </c>
      <c r="M10" s="328">
        <v>7</v>
      </c>
      <c r="N10" s="328">
        <v>0</v>
      </c>
      <c r="O10" s="328">
        <v>2</v>
      </c>
      <c r="P10" s="328">
        <v>2</v>
      </c>
      <c r="Q10" s="328">
        <v>2</v>
      </c>
      <c r="R10" s="328">
        <v>0</v>
      </c>
      <c r="S10" s="328">
        <v>4</v>
      </c>
      <c r="T10" s="328">
        <v>6</v>
      </c>
      <c r="U10" s="328">
        <v>2</v>
      </c>
      <c r="V10" s="328">
        <v>4</v>
      </c>
      <c r="W10" s="328">
        <v>3</v>
      </c>
      <c r="X10" s="328">
        <v>0</v>
      </c>
      <c r="Y10" s="328">
        <v>9</v>
      </c>
      <c r="Z10" s="328">
        <v>6</v>
      </c>
      <c r="AA10" s="328">
        <v>2</v>
      </c>
      <c r="AB10" s="328">
        <v>4</v>
      </c>
      <c r="AC10" s="328">
        <v>2</v>
      </c>
      <c r="AD10" s="328">
        <v>0</v>
      </c>
      <c r="AE10" s="328">
        <v>2</v>
      </c>
      <c r="AF10" s="328">
        <v>5</v>
      </c>
      <c r="AG10" s="328">
        <v>3</v>
      </c>
      <c r="AH10" s="328">
        <v>3</v>
      </c>
      <c r="AI10" s="328">
        <v>5</v>
      </c>
      <c r="AJ10" s="328">
        <v>2</v>
      </c>
      <c r="AK10" s="359">
        <f>SUM(C10:AJ10)</f>
        <v>86</v>
      </c>
      <c r="AM10" s="58">
        <f>AM$4+AK10</f>
        <v>1931</v>
      </c>
    </row>
    <row r="11" spans="1:39" ht="22.5" customHeight="1">
      <c r="A11" s="326">
        <v>4</v>
      </c>
      <c r="B11" s="360" t="s">
        <v>413</v>
      </c>
      <c r="C11" s="328">
        <v>0</v>
      </c>
      <c r="D11" s="328">
        <v>0</v>
      </c>
      <c r="E11" s="328">
        <v>0</v>
      </c>
      <c r="F11" s="328">
        <v>0</v>
      </c>
      <c r="G11" s="328">
        <v>1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3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1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1</v>
      </c>
      <c r="AI11" s="328">
        <v>0</v>
      </c>
      <c r="AJ11" s="328">
        <v>0</v>
      </c>
      <c r="AK11" s="359">
        <f>SUM(C11:AJ11)</f>
        <v>6</v>
      </c>
      <c r="AM11" s="58">
        <f>AM$4+AK11</f>
        <v>1851</v>
      </c>
    </row>
    <row r="12" spans="1:39" ht="22.5" customHeight="1">
      <c r="A12" s="326">
        <v>5</v>
      </c>
      <c r="B12" s="360" t="s">
        <v>414</v>
      </c>
      <c r="C12" s="328">
        <v>0</v>
      </c>
      <c r="D12" s="328">
        <v>0</v>
      </c>
      <c r="E12" s="328">
        <v>0</v>
      </c>
      <c r="F12" s="328">
        <v>0</v>
      </c>
      <c r="G12" s="328">
        <v>1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1</v>
      </c>
      <c r="N12" s="328">
        <v>0</v>
      </c>
      <c r="O12" s="328">
        <v>0</v>
      </c>
      <c r="P12" s="328">
        <v>0</v>
      </c>
      <c r="Q12" s="328">
        <v>0</v>
      </c>
      <c r="R12" s="328">
        <v>1</v>
      </c>
      <c r="S12" s="328">
        <v>0</v>
      </c>
      <c r="T12" s="328">
        <v>5</v>
      </c>
      <c r="U12" s="328">
        <v>2</v>
      </c>
      <c r="V12" s="328">
        <v>1</v>
      </c>
      <c r="W12" s="328">
        <v>0</v>
      </c>
      <c r="X12" s="328">
        <v>0</v>
      </c>
      <c r="Y12" s="328">
        <v>1</v>
      </c>
      <c r="Z12" s="328">
        <v>1</v>
      </c>
      <c r="AA12" s="328">
        <v>1</v>
      </c>
      <c r="AB12" s="328">
        <v>0</v>
      </c>
      <c r="AC12" s="328">
        <v>0</v>
      </c>
      <c r="AD12" s="328">
        <v>1</v>
      </c>
      <c r="AE12" s="328">
        <v>1</v>
      </c>
      <c r="AF12" s="328">
        <v>0</v>
      </c>
      <c r="AG12" s="328">
        <v>0</v>
      </c>
      <c r="AH12" s="328">
        <v>0</v>
      </c>
      <c r="AI12" s="328">
        <v>1</v>
      </c>
      <c r="AJ12" s="328">
        <v>0</v>
      </c>
      <c r="AK12" s="359">
        <f>SUM(C12:AJ12)</f>
        <v>17</v>
      </c>
      <c r="AM12" s="58">
        <f>AM$4+AK12</f>
        <v>1862</v>
      </c>
    </row>
    <row r="13" spans="1:39" ht="29.25">
      <c r="A13" s="326">
        <v>6</v>
      </c>
      <c r="B13" s="360" t="s">
        <v>415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3</v>
      </c>
      <c r="J13" s="328">
        <v>6</v>
      </c>
      <c r="K13" s="328">
        <v>0</v>
      </c>
      <c r="L13" s="328">
        <v>0</v>
      </c>
      <c r="M13" s="328">
        <v>2</v>
      </c>
      <c r="N13" s="328">
        <v>0</v>
      </c>
      <c r="O13" s="328">
        <v>1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0</v>
      </c>
      <c r="AC13" s="328">
        <v>0</v>
      </c>
      <c r="AD13" s="328">
        <v>0</v>
      </c>
      <c r="AE13" s="328">
        <v>0</v>
      </c>
      <c r="AF13" s="328">
        <v>0</v>
      </c>
      <c r="AG13" s="328">
        <v>0</v>
      </c>
      <c r="AH13" s="328">
        <v>1</v>
      </c>
      <c r="AI13" s="328">
        <v>0</v>
      </c>
      <c r="AJ13" s="328">
        <v>6</v>
      </c>
      <c r="AK13" s="359">
        <f>SUM(C13:AJ13)</f>
        <v>19</v>
      </c>
      <c r="AM13" s="58">
        <f>AM$4+AK13</f>
        <v>1864</v>
      </c>
    </row>
    <row r="14" spans="1:39" ht="22.5" customHeight="1">
      <c r="A14" s="326">
        <v>7</v>
      </c>
      <c r="B14" s="360" t="s">
        <v>416</v>
      </c>
      <c r="C14" s="328">
        <v>0</v>
      </c>
      <c r="D14" s="328">
        <v>0</v>
      </c>
      <c r="E14" s="328">
        <v>2</v>
      </c>
      <c r="F14" s="328">
        <v>2</v>
      </c>
      <c r="G14" s="328">
        <v>1</v>
      </c>
      <c r="H14" s="328">
        <v>0</v>
      </c>
      <c r="I14" s="328">
        <v>0</v>
      </c>
      <c r="J14" s="328">
        <v>0</v>
      </c>
      <c r="K14" s="328">
        <v>1</v>
      </c>
      <c r="L14" s="328">
        <v>1</v>
      </c>
      <c r="M14" s="328">
        <v>3</v>
      </c>
      <c r="N14" s="328">
        <v>1</v>
      </c>
      <c r="O14" s="328">
        <v>2</v>
      </c>
      <c r="P14" s="328">
        <v>14</v>
      </c>
      <c r="Q14" s="328">
        <v>1</v>
      </c>
      <c r="R14" s="328">
        <v>0</v>
      </c>
      <c r="S14" s="328">
        <v>1</v>
      </c>
      <c r="T14" s="328">
        <v>0</v>
      </c>
      <c r="U14" s="328">
        <v>1</v>
      </c>
      <c r="V14" s="328">
        <v>0</v>
      </c>
      <c r="W14" s="328">
        <v>1</v>
      </c>
      <c r="X14" s="328">
        <v>1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  <c r="AD14" s="328">
        <v>0</v>
      </c>
      <c r="AE14" s="328">
        <v>6</v>
      </c>
      <c r="AF14" s="328">
        <v>1</v>
      </c>
      <c r="AG14" s="328">
        <v>1</v>
      </c>
      <c r="AH14" s="328">
        <v>3</v>
      </c>
      <c r="AI14" s="328">
        <v>0</v>
      </c>
      <c r="AJ14" s="328">
        <v>1</v>
      </c>
      <c r="AK14" s="359">
        <f>SUM(C14:AJ14)</f>
        <v>44</v>
      </c>
      <c r="AM14" s="58">
        <f>AM$4+AK14</f>
        <v>1889</v>
      </c>
    </row>
    <row r="15" spans="1:39" ht="29.25">
      <c r="A15" s="326">
        <v>8</v>
      </c>
      <c r="B15" s="360" t="s">
        <v>417</v>
      </c>
      <c r="C15" s="328">
        <v>1</v>
      </c>
      <c r="D15" s="328">
        <v>0</v>
      </c>
      <c r="E15" s="328">
        <v>2</v>
      </c>
      <c r="F15" s="328">
        <v>0</v>
      </c>
      <c r="G15" s="328">
        <v>0</v>
      </c>
      <c r="H15" s="328">
        <v>1</v>
      </c>
      <c r="I15" s="328">
        <v>2</v>
      </c>
      <c r="J15" s="328">
        <v>0</v>
      </c>
      <c r="K15" s="328">
        <v>2</v>
      </c>
      <c r="L15" s="328">
        <v>1</v>
      </c>
      <c r="M15" s="328">
        <v>1</v>
      </c>
      <c r="N15" s="328">
        <v>0</v>
      </c>
      <c r="O15" s="328">
        <v>0</v>
      </c>
      <c r="P15" s="328">
        <v>2</v>
      </c>
      <c r="Q15" s="328">
        <v>1</v>
      </c>
      <c r="R15" s="328">
        <v>0</v>
      </c>
      <c r="S15" s="328">
        <v>0</v>
      </c>
      <c r="T15" s="328">
        <v>0</v>
      </c>
      <c r="U15" s="328">
        <v>1</v>
      </c>
      <c r="V15" s="328">
        <v>1</v>
      </c>
      <c r="W15" s="328">
        <v>0</v>
      </c>
      <c r="X15" s="328">
        <v>0</v>
      </c>
      <c r="Y15" s="328">
        <v>1</v>
      </c>
      <c r="Z15" s="328">
        <v>0</v>
      </c>
      <c r="AA15" s="328">
        <v>1</v>
      </c>
      <c r="AB15" s="328">
        <v>1</v>
      </c>
      <c r="AC15" s="328">
        <v>0</v>
      </c>
      <c r="AD15" s="328">
        <v>0</v>
      </c>
      <c r="AE15" s="328">
        <v>8</v>
      </c>
      <c r="AF15" s="328">
        <v>0</v>
      </c>
      <c r="AG15" s="328">
        <v>1</v>
      </c>
      <c r="AH15" s="328">
        <v>1</v>
      </c>
      <c r="AI15" s="328">
        <v>1</v>
      </c>
      <c r="AJ15" s="328">
        <v>1</v>
      </c>
      <c r="AK15" s="359">
        <f>SUM(C15:AJ15)</f>
        <v>30</v>
      </c>
      <c r="AM15" s="58">
        <f>AM$4+AK15</f>
        <v>1875</v>
      </c>
    </row>
    <row r="16" spans="1:39" ht="22.5" customHeight="1">
      <c r="A16" s="326">
        <v>9</v>
      </c>
      <c r="B16" s="360" t="s">
        <v>418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8</v>
      </c>
      <c r="J16" s="328">
        <v>4</v>
      </c>
      <c r="K16" s="328">
        <v>7</v>
      </c>
      <c r="L16" s="328">
        <v>3</v>
      </c>
      <c r="M16" s="328">
        <v>1</v>
      </c>
      <c r="N16" s="328">
        <v>0</v>
      </c>
      <c r="O16" s="328">
        <v>0</v>
      </c>
      <c r="P16" s="328">
        <v>0</v>
      </c>
      <c r="Q16" s="328">
        <v>0</v>
      </c>
      <c r="R16" s="328">
        <v>2</v>
      </c>
      <c r="S16" s="328">
        <v>3</v>
      </c>
      <c r="T16" s="328">
        <v>1</v>
      </c>
      <c r="U16" s="328">
        <v>0</v>
      </c>
      <c r="V16" s="328">
        <v>0</v>
      </c>
      <c r="W16" s="328">
        <v>3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5</v>
      </c>
      <c r="AD16" s="328">
        <v>3</v>
      </c>
      <c r="AE16" s="328">
        <v>3</v>
      </c>
      <c r="AF16" s="328">
        <v>0</v>
      </c>
      <c r="AG16" s="328">
        <v>0</v>
      </c>
      <c r="AH16" s="328">
        <v>0</v>
      </c>
      <c r="AI16" s="328">
        <v>6</v>
      </c>
      <c r="AJ16" s="328">
        <v>6</v>
      </c>
      <c r="AK16" s="359">
        <f>SUM(C16:AJ16)</f>
        <v>55</v>
      </c>
      <c r="AM16" s="58">
        <f>AM$4+AK16</f>
        <v>1900</v>
      </c>
    </row>
    <row r="17" spans="1:39" ht="22.5" customHeight="1">
      <c r="A17" s="326">
        <v>10</v>
      </c>
      <c r="B17" s="360" t="s">
        <v>419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17</v>
      </c>
      <c r="I17" s="328">
        <v>2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1</v>
      </c>
      <c r="P17" s="328">
        <v>1</v>
      </c>
      <c r="Q17" s="328">
        <v>3</v>
      </c>
      <c r="R17" s="328">
        <v>0</v>
      </c>
      <c r="S17" s="328">
        <v>0</v>
      </c>
      <c r="T17" s="328">
        <v>6</v>
      </c>
      <c r="U17" s="328">
        <v>5</v>
      </c>
      <c r="V17" s="328">
        <v>1</v>
      </c>
      <c r="W17" s="328">
        <v>3</v>
      </c>
      <c r="X17" s="328">
        <v>1</v>
      </c>
      <c r="Y17" s="328">
        <v>3</v>
      </c>
      <c r="Z17" s="328">
        <v>1</v>
      </c>
      <c r="AA17" s="328">
        <v>0</v>
      </c>
      <c r="AB17" s="328">
        <v>2</v>
      </c>
      <c r="AC17" s="328">
        <v>0</v>
      </c>
      <c r="AD17" s="328">
        <v>0</v>
      </c>
      <c r="AE17" s="328">
        <v>0</v>
      </c>
      <c r="AF17" s="328">
        <v>2</v>
      </c>
      <c r="AG17" s="328">
        <v>0</v>
      </c>
      <c r="AH17" s="328">
        <v>1</v>
      </c>
      <c r="AI17" s="328">
        <v>3</v>
      </c>
      <c r="AJ17" s="328">
        <v>0</v>
      </c>
      <c r="AK17" s="359">
        <f>SUM(C17:AJ17)</f>
        <v>52</v>
      </c>
      <c r="AM17" s="58">
        <f>AM$4+AK17</f>
        <v>1897</v>
      </c>
    </row>
    <row r="18" spans="1:39" ht="22.5" customHeight="1">
      <c r="A18" s="326">
        <v>11</v>
      </c>
      <c r="B18" s="360" t="s">
        <v>420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1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1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1</v>
      </c>
      <c r="AC18" s="328">
        <v>0</v>
      </c>
      <c r="AD18" s="328">
        <v>0</v>
      </c>
      <c r="AE18" s="328">
        <v>0</v>
      </c>
      <c r="AF18" s="328">
        <v>0</v>
      </c>
      <c r="AG18" s="328">
        <v>1</v>
      </c>
      <c r="AH18" s="328">
        <v>0</v>
      </c>
      <c r="AI18" s="328">
        <v>0</v>
      </c>
      <c r="AJ18" s="328">
        <v>1</v>
      </c>
      <c r="AK18" s="359">
        <f>SUM(C18:AJ18)</f>
        <v>5</v>
      </c>
      <c r="AM18" s="58">
        <f>AM$4+AK18</f>
        <v>1850</v>
      </c>
    </row>
    <row r="19" spans="1:39" ht="22.5" customHeight="1">
      <c r="A19" s="326">
        <v>12</v>
      </c>
      <c r="B19" s="360" t="s">
        <v>421</v>
      </c>
      <c r="C19" s="328">
        <v>1</v>
      </c>
      <c r="D19" s="328">
        <v>6</v>
      </c>
      <c r="E19" s="328">
        <v>5</v>
      </c>
      <c r="F19" s="328">
        <v>19</v>
      </c>
      <c r="G19" s="328">
        <v>5</v>
      </c>
      <c r="H19" s="328">
        <v>0</v>
      </c>
      <c r="I19" s="328">
        <v>2</v>
      </c>
      <c r="J19" s="328">
        <v>2</v>
      </c>
      <c r="K19" s="328">
        <v>2</v>
      </c>
      <c r="L19" s="328">
        <v>4</v>
      </c>
      <c r="M19" s="328">
        <v>3</v>
      </c>
      <c r="N19" s="328">
        <v>16</v>
      </c>
      <c r="O19" s="328">
        <v>5</v>
      </c>
      <c r="P19" s="328">
        <v>3</v>
      </c>
      <c r="Q19" s="328">
        <v>0</v>
      </c>
      <c r="R19" s="328">
        <v>3</v>
      </c>
      <c r="S19" s="328">
        <v>10</v>
      </c>
      <c r="T19" s="328">
        <v>3</v>
      </c>
      <c r="U19" s="328">
        <v>0</v>
      </c>
      <c r="V19" s="328">
        <v>2</v>
      </c>
      <c r="W19" s="328">
        <v>7</v>
      </c>
      <c r="X19" s="328">
        <v>1</v>
      </c>
      <c r="Y19" s="328">
        <v>1</v>
      </c>
      <c r="Z19" s="328">
        <v>0</v>
      </c>
      <c r="AA19" s="328">
        <v>0</v>
      </c>
      <c r="AB19" s="328">
        <v>1</v>
      </c>
      <c r="AC19" s="328">
        <v>0</v>
      </c>
      <c r="AD19" s="328">
        <v>8</v>
      </c>
      <c r="AE19" s="328">
        <v>1</v>
      </c>
      <c r="AF19" s="328">
        <v>0</v>
      </c>
      <c r="AG19" s="328">
        <v>1</v>
      </c>
      <c r="AH19" s="328">
        <v>2</v>
      </c>
      <c r="AI19" s="328">
        <v>5</v>
      </c>
      <c r="AJ19" s="328">
        <v>5</v>
      </c>
      <c r="AK19" s="359">
        <f>SUM(C19:AJ19)</f>
        <v>123</v>
      </c>
      <c r="AM19" s="58">
        <f>AM$4+AK19</f>
        <v>1968</v>
      </c>
    </row>
    <row r="20" spans="1:39" ht="22.5" customHeight="1">
      <c r="A20" s="326">
        <v>13</v>
      </c>
      <c r="B20" s="360" t="s">
        <v>422</v>
      </c>
      <c r="C20" s="328">
        <v>1</v>
      </c>
      <c r="D20" s="328">
        <v>0</v>
      </c>
      <c r="E20" s="328">
        <v>0</v>
      </c>
      <c r="F20" s="328">
        <v>2</v>
      </c>
      <c r="G20" s="328">
        <v>0</v>
      </c>
      <c r="H20" s="328">
        <v>1</v>
      </c>
      <c r="I20" s="328">
        <v>6</v>
      </c>
      <c r="J20" s="328">
        <v>1</v>
      </c>
      <c r="K20" s="328">
        <v>2</v>
      </c>
      <c r="L20" s="328">
        <v>0</v>
      </c>
      <c r="M20" s="328">
        <v>3</v>
      </c>
      <c r="N20" s="328">
        <v>0</v>
      </c>
      <c r="O20" s="328">
        <v>3</v>
      </c>
      <c r="P20" s="328">
        <v>0</v>
      </c>
      <c r="Q20" s="328">
        <v>1</v>
      </c>
      <c r="R20" s="328">
        <v>0</v>
      </c>
      <c r="S20" s="328">
        <v>4</v>
      </c>
      <c r="T20" s="328">
        <v>4</v>
      </c>
      <c r="U20" s="328">
        <v>1</v>
      </c>
      <c r="V20" s="328">
        <v>7</v>
      </c>
      <c r="W20" s="328">
        <v>4</v>
      </c>
      <c r="X20" s="328">
        <v>15</v>
      </c>
      <c r="Y20" s="328">
        <v>3</v>
      </c>
      <c r="Z20" s="328">
        <v>2</v>
      </c>
      <c r="AA20" s="328">
        <v>0</v>
      </c>
      <c r="AB20" s="328">
        <v>2</v>
      </c>
      <c r="AC20" s="328">
        <v>1</v>
      </c>
      <c r="AD20" s="328">
        <v>0</v>
      </c>
      <c r="AE20" s="328">
        <v>0</v>
      </c>
      <c r="AF20" s="328">
        <v>1</v>
      </c>
      <c r="AG20" s="328">
        <v>2</v>
      </c>
      <c r="AH20" s="328">
        <v>0</v>
      </c>
      <c r="AI20" s="328">
        <v>3</v>
      </c>
      <c r="AJ20" s="328">
        <v>2</v>
      </c>
      <c r="AK20" s="359">
        <f>SUM(C20:AJ20)</f>
        <v>71</v>
      </c>
      <c r="AM20" s="58">
        <f>AM$4+AK20</f>
        <v>1916</v>
      </c>
    </row>
    <row r="21" spans="1:39" ht="22.5" customHeight="1">
      <c r="A21" s="326">
        <v>14</v>
      </c>
      <c r="B21" s="360" t="s">
        <v>423</v>
      </c>
      <c r="C21" s="328">
        <v>1</v>
      </c>
      <c r="D21" s="328">
        <v>0</v>
      </c>
      <c r="E21" s="328">
        <v>0</v>
      </c>
      <c r="F21" s="328">
        <v>1</v>
      </c>
      <c r="G21" s="328">
        <v>2</v>
      </c>
      <c r="H21" s="328">
        <v>0</v>
      </c>
      <c r="I21" s="328">
        <v>1</v>
      </c>
      <c r="J21" s="328">
        <v>1</v>
      </c>
      <c r="K21" s="328">
        <v>9</v>
      </c>
      <c r="L21" s="328">
        <v>3</v>
      </c>
      <c r="M21" s="328">
        <v>19</v>
      </c>
      <c r="N21" s="328">
        <v>0</v>
      </c>
      <c r="O21" s="328">
        <v>1</v>
      </c>
      <c r="P21" s="328">
        <v>0</v>
      </c>
      <c r="Q21" s="328">
        <v>1</v>
      </c>
      <c r="R21" s="328">
        <v>0</v>
      </c>
      <c r="S21" s="328">
        <v>1</v>
      </c>
      <c r="T21" s="328">
        <v>0</v>
      </c>
      <c r="U21" s="328">
        <v>0</v>
      </c>
      <c r="V21" s="328">
        <v>0</v>
      </c>
      <c r="W21" s="328">
        <v>1</v>
      </c>
      <c r="X21" s="328">
        <v>0</v>
      </c>
      <c r="Y21" s="328">
        <v>0</v>
      </c>
      <c r="Z21" s="328">
        <v>1</v>
      </c>
      <c r="AA21" s="328">
        <v>0</v>
      </c>
      <c r="AB21" s="328">
        <v>0</v>
      </c>
      <c r="AC21" s="328">
        <v>1</v>
      </c>
      <c r="AD21" s="328">
        <v>1</v>
      </c>
      <c r="AE21" s="328">
        <v>1</v>
      </c>
      <c r="AF21" s="328">
        <v>0</v>
      </c>
      <c r="AG21" s="328">
        <v>0</v>
      </c>
      <c r="AH21" s="328">
        <v>1</v>
      </c>
      <c r="AI21" s="328">
        <v>1</v>
      </c>
      <c r="AJ21" s="328">
        <v>7</v>
      </c>
      <c r="AK21" s="359">
        <f>SUM(C21:AJ21)</f>
        <v>54</v>
      </c>
      <c r="AM21" s="58">
        <f>AM$4+AK21</f>
        <v>1899</v>
      </c>
    </row>
    <row r="22" spans="1:39" ht="22.5" customHeight="1">
      <c r="A22" s="326">
        <v>15</v>
      </c>
      <c r="B22" s="360" t="s">
        <v>424</v>
      </c>
      <c r="C22" s="328">
        <v>0</v>
      </c>
      <c r="D22" s="328">
        <v>0</v>
      </c>
      <c r="E22" s="328">
        <v>1</v>
      </c>
      <c r="F22" s="328">
        <v>2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1</v>
      </c>
      <c r="N22" s="328">
        <v>0</v>
      </c>
      <c r="O22" s="328">
        <v>0</v>
      </c>
      <c r="P22" s="328">
        <v>1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8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13</v>
      </c>
      <c r="AM22" s="58">
        <f>AM$4+AK22</f>
        <v>1858</v>
      </c>
    </row>
    <row r="23" spans="1:39" ht="22.5" customHeight="1">
      <c r="A23" s="326">
        <v>16</v>
      </c>
      <c r="B23" s="360" t="s">
        <v>425</v>
      </c>
      <c r="C23" s="328">
        <v>2</v>
      </c>
      <c r="D23" s="328">
        <v>1</v>
      </c>
      <c r="E23" s="328">
        <v>0</v>
      </c>
      <c r="F23" s="328">
        <v>0</v>
      </c>
      <c r="G23" s="328">
        <v>0</v>
      </c>
      <c r="H23" s="328">
        <v>1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2</v>
      </c>
      <c r="P23" s="328">
        <v>1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1</v>
      </c>
      <c r="X23" s="328">
        <v>0</v>
      </c>
      <c r="Y23" s="328">
        <v>1</v>
      </c>
      <c r="Z23" s="328">
        <v>1</v>
      </c>
      <c r="AA23" s="328">
        <v>0</v>
      </c>
      <c r="AB23" s="328">
        <v>0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1</v>
      </c>
      <c r="AI23" s="328">
        <v>0</v>
      </c>
      <c r="AJ23" s="328">
        <v>1</v>
      </c>
      <c r="AK23" s="359">
        <f>SUM(C23:AJ23)</f>
        <v>12</v>
      </c>
      <c r="AM23" s="58">
        <f>AM$4+AK23</f>
        <v>1857</v>
      </c>
    </row>
    <row r="24" spans="1:39" ht="22.5" customHeight="1">
      <c r="A24" s="326">
        <v>17</v>
      </c>
      <c r="B24" s="360" t="s">
        <v>426</v>
      </c>
      <c r="C24" s="328">
        <v>0</v>
      </c>
      <c r="D24" s="328">
        <v>0</v>
      </c>
      <c r="E24" s="328">
        <v>0</v>
      </c>
      <c r="F24" s="328">
        <v>0</v>
      </c>
      <c r="G24" s="328">
        <v>4</v>
      </c>
      <c r="H24" s="328">
        <v>0</v>
      </c>
      <c r="I24" s="328">
        <v>0</v>
      </c>
      <c r="J24" s="328">
        <v>0</v>
      </c>
      <c r="K24" s="328">
        <v>2</v>
      </c>
      <c r="L24" s="328">
        <v>0</v>
      </c>
      <c r="M24" s="328">
        <v>0</v>
      </c>
      <c r="N24" s="328">
        <v>0</v>
      </c>
      <c r="O24" s="328">
        <v>9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0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59">
        <f>SUM(C24:AJ24)</f>
        <v>15</v>
      </c>
      <c r="AM24" s="58">
        <f>AM$4+AK24</f>
        <v>1860</v>
      </c>
    </row>
    <row r="25" spans="1:39" ht="22.5" customHeight="1">
      <c r="A25" s="326">
        <v>18</v>
      </c>
      <c r="B25" s="360" t="s">
        <v>427</v>
      </c>
      <c r="C25" s="328">
        <v>0</v>
      </c>
      <c r="D25" s="328">
        <v>0</v>
      </c>
      <c r="E25" s="328">
        <v>0</v>
      </c>
      <c r="F25" s="328">
        <v>1</v>
      </c>
      <c r="G25" s="328">
        <v>0</v>
      </c>
      <c r="H25" s="328">
        <v>3</v>
      </c>
      <c r="I25" s="328">
        <v>6</v>
      </c>
      <c r="J25" s="328">
        <v>0</v>
      </c>
      <c r="K25" s="328">
        <v>0</v>
      </c>
      <c r="L25" s="328">
        <v>5</v>
      </c>
      <c r="M25" s="328">
        <v>1</v>
      </c>
      <c r="N25" s="328">
        <v>1</v>
      </c>
      <c r="O25" s="328">
        <v>1</v>
      </c>
      <c r="P25" s="328">
        <v>0</v>
      </c>
      <c r="Q25" s="328">
        <v>0</v>
      </c>
      <c r="R25" s="328">
        <v>0</v>
      </c>
      <c r="S25" s="328">
        <v>8</v>
      </c>
      <c r="T25" s="328">
        <v>7</v>
      </c>
      <c r="U25" s="328">
        <v>0</v>
      </c>
      <c r="V25" s="328">
        <v>3</v>
      </c>
      <c r="W25" s="328">
        <v>2</v>
      </c>
      <c r="X25" s="328">
        <v>0</v>
      </c>
      <c r="Y25" s="328">
        <v>3</v>
      </c>
      <c r="Z25" s="328">
        <v>5</v>
      </c>
      <c r="AA25" s="328">
        <v>2</v>
      </c>
      <c r="AB25" s="328">
        <v>9</v>
      </c>
      <c r="AC25" s="328">
        <v>3</v>
      </c>
      <c r="AD25" s="328">
        <v>0</v>
      </c>
      <c r="AE25" s="328">
        <v>2</v>
      </c>
      <c r="AF25" s="328">
        <v>3</v>
      </c>
      <c r="AG25" s="328">
        <v>5</v>
      </c>
      <c r="AH25" s="328">
        <v>1</v>
      </c>
      <c r="AI25" s="328">
        <v>3</v>
      </c>
      <c r="AJ25" s="328">
        <v>3</v>
      </c>
      <c r="AK25" s="359">
        <f>SUM(C25:AJ25)</f>
        <v>77</v>
      </c>
      <c r="AM25" s="58">
        <f>AM$4+AK25</f>
        <v>1922</v>
      </c>
    </row>
    <row r="26" spans="1:39" ht="22.5" customHeight="1">
      <c r="A26" s="326">
        <v>19</v>
      </c>
      <c r="B26" s="360" t="s">
        <v>428</v>
      </c>
      <c r="C26" s="328">
        <v>5</v>
      </c>
      <c r="D26" s="328">
        <v>3</v>
      </c>
      <c r="E26" s="328">
        <v>1</v>
      </c>
      <c r="F26" s="328">
        <v>0</v>
      </c>
      <c r="G26" s="328">
        <v>6</v>
      </c>
      <c r="H26" s="328">
        <v>2</v>
      </c>
      <c r="I26" s="328">
        <v>10</v>
      </c>
      <c r="J26" s="328">
        <v>0</v>
      </c>
      <c r="K26" s="328">
        <v>3</v>
      </c>
      <c r="L26" s="328">
        <v>0</v>
      </c>
      <c r="M26" s="328">
        <v>2</v>
      </c>
      <c r="N26" s="328">
        <v>0</v>
      </c>
      <c r="O26" s="328">
        <v>11</v>
      </c>
      <c r="P26" s="328">
        <v>0</v>
      </c>
      <c r="Q26" s="328">
        <v>1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6</v>
      </c>
      <c r="X26" s="328">
        <v>0</v>
      </c>
      <c r="Y26" s="328">
        <v>0</v>
      </c>
      <c r="Z26" s="328">
        <v>0</v>
      </c>
      <c r="AA26" s="328">
        <v>0</v>
      </c>
      <c r="AB26" s="328">
        <v>1</v>
      </c>
      <c r="AC26" s="328">
        <v>0</v>
      </c>
      <c r="AD26" s="328">
        <v>0</v>
      </c>
      <c r="AE26" s="328">
        <v>1</v>
      </c>
      <c r="AF26" s="328">
        <v>0</v>
      </c>
      <c r="AG26" s="328">
        <v>0</v>
      </c>
      <c r="AH26" s="328">
        <v>2</v>
      </c>
      <c r="AI26" s="328">
        <v>1</v>
      </c>
      <c r="AJ26" s="328">
        <v>3</v>
      </c>
      <c r="AK26" s="359">
        <f>SUM(C26:AJ26)</f>
        <v>58</v>
      </c>
      <c r="AM26" s="58">
        <f>AM$4+AK26</f>
        <v>1903</v>
      </c>
    </row>
    <row r="27" spans="1:39" ht="22.5" customHeight="1">
      <c r="A27" s="326">
        <v>20</v>
      </c>
      <c r="B27" s="360" t="s">
        <v>429</v>
      </c>
      <c r="C27" s="328">
        <v>1</v>
      </c>
      <c r="D27" s="328">
        <v>2</v>
      </c>
      <c r="E27" s="328">
        <v>2</v>
      </c>
      <c r="F27" s="328">
        <v>6</v>
      </c>
      <c r="G27" s="328">
        <v>8</v>
      </c>
      <c r="H27" s="328">
        <v>16</v>
      </c>
      <c r="I27" s="328">
        <v>28</v>
      </c>
      <c r="J27" s="328">
        <v>5</v>
      </c>
      <c r="K27" s="328">
        <v>30</v>
      </c>
      <c r="L27" s="328">
        <v>3</v>
      </c>
      <c r="M27" s="328">
        <v>17</v>
      </c>
      <c r="N27" s="328">
        <v>3</v>
      </c>
      <c r="O27" s="328">
        <v>2</v>
      </c>
      <c r="P27" s="328">
        <v>7</v>
      </c>
      <c r="Q27" s="328">
        <v>3</v>
      </c>
      <c r="R27" s="328">
        <v>9</v>
      </c>
      <c r="S27" s="328">
        <v>25</v>
      </c>
      <c r="T27" s="328">
        <v>6</v>
      </c>
      <c r="U27" s="328">
        <v>6</v>
      </c>
      <c r="V27" s="328">
        <v>8</v>
      </c>
      <c r="W27" s="328">
        <v>13</v>
      </c>
      <c r="X27" s="328">
        <v>10</v>
      </c>
      <c r="Y27" s="328">
        <v>3</v>
      </c>
      <c r="Z27" s="328">
        <v>6</v>
      </c>
      <c r="AA27" s="328">
        <v>7</v>
      </c>
      <c r="AB27" s="328">
        <v>3</v>
      </c>
      <c r="AC27" s="328">
        <v>24</v>
      </c>
      <c r="AD27" s="328">
        <v>3</v>
      </c>
      <c r="AE27" s="328">
        <v>4</v>
      </c>
      <c r="AF27" s="328">
        <v>11</v>
      </c>
      <c r="AG27" s="328">
        <v>5</v>
      </c>
      <c r="AH27" s="328">
        <v>9</v>
      </c>
      <c r="AI27" s="328">
        <v>21</v>
      </c>
      <c r="AJ27" s="328">
        <v>25</v>
      </c>
      <c r="AK27" s="359">
        <f>SUM(C27:AJ27)</f>
        <v>331</v>
      </c>
      <c r="AM27" s="58">
        <f>AM$4+AK27</f>
        <v>2176</v>
      </c>
    </row>
    <row r="28" spans="1:39" ht="22.5" customHeight="1">
      <c r="A28" s="326">
        <v>21</v>
      </c>
      <c r="B28" s="360" t="s">
        <v>430</v>
      </c>
      <c r="C28" s="328">
        <v>1</v>
      </c>
      <c r="D28" s="328">
        <v>0</v>
      </c>
      <c r="E28" s="328">
        <v>30</v>
      </c>
      <c r="F28" s="328">
        <v>2</v>
      </c>
      <c r="G28" s="328">
        <v>2</v>
      </c>
      <c r="H28" s="328">
        <v>2</v>
      </c>
      <c r="I28" s="328">
        <v>0</v>
      </c>
      <c r="J28" s="328">
        <v>1</v>
      </c>
      <c r="K28" s="328">
        <v>0</v>
      </c>
      <c r="L28" s="328">
        <v>0</v>
      </c>
      <c r="M28" s="328">
        <v>1</v>
      </c>
      <c r="N28" s="328">
        <v>2</v>
      </c>
      <c r="O28" s="328">
        <v>2</v>
      </c>
      <c r="P28" s="328">
        <v>0</v>
      </c>
      <c r="Q28" s="328">
        <v>0</v>
      </c>
      <c r="R28" s="328">
        <v>0</v>
      </c>
      <c r="S28" s="328">
        <v>1</v>
      </c>
      <c r="T28" s="328">
        <v>3</v>
      </c>
      <c r="U28" s="328">
        <v>1</v>
      </c>
      <c r="V28" s="328">
        <v>0</v>
      </c>
      <c r="W28" s="328">
        <v>2</v>
      </c>
      <c r="X28" s="328">
        <v>0</v>
      </c>
      <c r="Y28" s="328">
        <v>0</v>
      </c>
      <c r="Z28" s="328">
        <v>1</v>
      </c>
      <c r="AA28" s="328">
        <v>1</v>
      </c>
      <c r="AB28" s="328">
        <v>2</v>
      </c>
      <c r="AC28" s="328">
        <v>4</v>
      </c>
      <c r="AD28" s="328">
        <v>3</v>
      </c>
      <c r="AE28" s="328">
        <v>2</v>
      </c>
      <c r="AF28" s="328">
        <v>2</v>
      </c>
      <c r="AG28" s="328">
        <v>3</v>
      </c>
      <c r="AH28" s="328">
        <v>3</v>
      </c>
      <c r="AI28" s="328">
        <v>1</v>
      </c>
      <c r="AJ28" s="328">
        <v>0</v>
      </c>
      <c r="AK28" s="359">
        <f>SUM(C28:AJ28)</f>
        <v>72</v>
      </c>
      <c r="AM28" s="58">
        <f>AM$4+AK28</f>
        <v>1917</v>
      </c>
    </row>
    <row r="29" spans="1:39" ht="22.5" customHeight="1">
      <c r="A29" s="326">
        <v>22</v>
      </c>
      <c r="B29" s="360" t="s">
        <v>431</v>
      </c>
      <c r="C29" s="328">
        <v>0</v>
      </c>
      <c r="D29" s="328">
        <v>0</v>
      </c>
      <c r="E29" s="328">
        <v>0</v>
      </c>
      <c r="F29" s="328">
        <v>0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6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328">
        <v>0</v>
      </c>
      <c r="T29" s="328">
        <v>0</v>
      </c>
      <c r="U29" s="328">
        <v>0</v>
      </c>
      <c r="V29" s="328">
        <v>0</v>
      </c>
      <c r="W29" s="328">
        <v>0</v>
      </c>
      <c r="X29" s="328">
        <v>0</v>
      </c>
      <c r="Y29" s="328">
        <v>0</v>
      </c>
      <c r="Z29" s="328">
        <v>0</v>
      </c>
      <c r="AA29" s="328">
        <v>0</v>
      </c>
      <c r="AB29" s="328">
        <v>0</v>
      </c>
      <c r="AC29" s="328">
        <v>0</v>
      </c>
      <c r="AD29" s="328">
        <v>0</v>
      </c>
      <c r="AE29" s="328">
        <v>0</v>
      </c>
      <c r="AF29" s="328">
        <v>0</v>
      </c>
      <c r="AG29" s="328">
        <v>0</v>
      </c>
      <c r="AH29" s="328">
        <v>0</v>
      </c>
      <c r="AI29" s="328">
        <v>0</v>
      </c>
      <c r="AJ29" s="328">
        <v>0</v>
      </c>
      <c r="AK29" s="359">
        <f>SUM(C29:AJ29)</f>
        <v>6</v>
      </c>
      <c r="AM29" s="58">
        <f>AM$4+AK29</f>
        <v>1851</v>
      </c>
    </row>
    <row r="30" spans="1:39" ht="22.5" customHeight="1">
      <c r="A30" s="326">
        <v>23</v>
      </c>
      <c r="B30" s="360" t="s">
        <v>432</v>
      </c>
      <c r="C30" s="328">
        <v>8</v>
      </c>
      <c r="D30" s="328">
        <v>0</v>
      </c>
      <c r="E30" s="328">
        <v>2</v>
      </c>
      <c r="F30" s="328">
        <v>9</v>
      </c>
      <c r="G30" s="328">
        <v>5</v>
      </c>
      <c r="H30" s="328">
        <v>8</v>
      </c>
      <c r="I30" s="328">
        <v>14</v>
      </c>
      <c r="J30" s="328">
        <v>15</v>
      </c>
      <c r="K30" s="328">
        <v>13</v>
      </c>
      <c r="L30" s="328">
        <v>7</v>
      </c>
      <c r="M30" s="328">
        <v>15</v>
      </c>
      <c r="N30" s="328">
        <v>10</v>
      </c>
      <c r="O30" s="328">
        <v>5</v>
      </c>
      <c r="P30" s="328">
        <v>5</v>
      </c>
      <c r="Q30" s="328">
        <v>4</v>
      </c>
      <c r="R30" s="328">
        <v>8</v>
      </c>
      <c r="S30" s="328">
        <v>6</v>
      </c>
      <c r="T30" s="328">
        <v>10</v>
      </c>
      <c r="U30" s="328">
        <v>2</v>
      </c>
      <c r="V30" s="328">
        <v>0</v>
      </c>
      <c r="W30" s="328">
        <v>5</v>
      </c>
      <c r="X30" s="328">
        <v>1</v>
      </c>
      <c r="Y30" s="328">
        <v>0</v>
      </c>
      <c r="Z30" s="328">
        <v>2</v>
      </c>
      <c r="AA30" s="328">
        <v>7</v>
      </c>
      <c r="AB30" s="328">
        <v>9</v>
      </c>
      <c r="AC30" s="328">
        <v>11</v>
      </c>
      <c r="AD30" s="328">
        <v>10</v>
      </c>
      <c r="AE30" s="328">
        <v>10</v>
      </c>
      <c r="AF30" s="328">
        <v>5</v>
      </c>
      <c r="AG30" s="328">
        <v>4</v>
      </c>
      <c r="AH30" s="328">
        <v>11</v>
      </c>
      <c r="AI30" s="328">
        <v>7</v>
      </c>
      <c r="AJ30" s="328">
        <v>24</v>
      </c>
      <c r="AK30" s="359">
        <f>SUM(C30:AJ30)</f>
        <v>252</v>
      </c>
      <c r="AM30" s="58">
        <f>AM$4+AK30</f>
        <v>2097</v>
      </c>
    </row>
    <row r="31" spans="1:39" ht="22.5" customHeight="1">
      <c r="A31" s="326">
        <v>24</v>
      </c>
      <c r="B31" s="360" t="s">
        <v>433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1</v>
      </c>
      <c r="L31" s="328">
        <v>0</v>
      </c>
      <c r="M31" s="328">
        <v>0</v>
      </c>
      <c r="N31" s="328">
        <v>0</v>
      </c>
      <c r="O31" s="328">
        <v>5</v>
      </c>
      <c r="P31" s="328">
        <v>0</v>
      </c>
      <c r="Q31" s="328">
        <v>0</v>
      </c>
      <c r="R31" s="328">
        <v>0</v>
      </c>
      <c r="S31" s="328">
        <v>0</v>
      </c>
      <c r="T31" s="328">
        <v>0</v>
      </c>
      <c r="U31" s="328">
        <v>0</v>
      </c>
      <c r="V31" s="328">
        <v>0</v>
      </c>
      <c r="W31" s="328">
        <v>0</v>
      </c>
      <c r="X31" s="328">
        <v>1</v>
      </c>
      <c r="Y31" s="328">
        <v>0</v>
      </c>
      <c r="Z31" s="328">
        <v>0</v>
      </c>
      <c r="AA31" s="328">
        <v>0</v>
      </c>
      <c r="AB31" s="328">
        <v>0</v>
      </c>
      <c r="AC31" s="328">
        <v>0</v>
      </c>
      <c r="AD31" s="328">
        <v>0</v>
      </c>
      <c r="AE31" s="328">
        <v>0</v>
      </c>
      <c r="AF31" s="328">
        <v>0</v>
      </c>
      <c r="AG31" s="328">
        <v>0</v>
      </c>
      <c r="AH31" s="328">
        <v>0</v>
      </c>
      <c r="AI31" s="328">
        <v>0</v>
      </c>
      <c r="AJ31" s="328">
        <v>0</v>
      </c>
      <c r="AK31" s="359">
        <f>SUM(C31:AJ31)</f>
        <v>7</v>
      </c>
      <c r="AM31" s="58">
        <f>AM$4+AK31</f>
        <v>1852</v>
      </c>
    </row>
    <row r="32" spans="2:37" s="246" customFormat="1" ht="15">
      <c r="B32" s="361" t="s">
        <v>29</v>
      </c>
      <c r="C32" s="362">
        <f>SUM(C8:C31)</f>
        <v>37</v>
      </c>
      <c r="D32" s="362">
        <f>SUM(D8:D31)</f>
        <v>38</v>
      </c>
      <c r="E32" s="362">
        <f>SUM(E8:E31)</f>
        <v>51</v>
      </c>
      <c r="F32" s="362">
        <f>SUM(F8:F31)</f>
        <v>60</v>
      </c>
      <c r="G32" s="362">
        <f>SUM(G8:G31)</f>
        <v>48</v>
      </c>
      <c r="H32" s="362">
        <f>SUM(H8:H31)</f>
        <v>64</v>
      </c>
      <c r="I32" s="362">
        <f>SUM(I8:I31)</f>
        <v>92</v>
      </c>
      <c r="J32" s="362">
        <f>SUM(J8:J31)</f>
        <v>35</v>
      </c>
      <c r="K32" s="362">
        <f>SUM(K8:K31)</f>
        <v>77</v>
      </c>
      <c r="L32" s="362">
        <f>SUM(L8:L31)</f>
        <v>45</v>
      </c>
      <c r="M32" s="362">
        <f>SUM(M8:M31)</f>
        <v>87</v>
      </c>
      <c r="N32" s="362">
        <f>SUM(N8:N31)</f>
        <v>46</v>
      </c>
      <c r="O32" s="362">
        <f>SUM(O8:O31)</f>
        <v>68</v>
      </c>
      <c r="P32" s="362">
        <f>SUM(P8:P31)</f>
        <v>51</v>
      </c>
      <c r="Q32" s="362">
        <f>SUM(Q8:Q31)</f>
        <v>25</v>
      </c>
      <c r="R32" s="362">
        <f>SUM(R8:R31)</f>
        <v>26</v>
      </c>
      <c r="S32" s="362">
        <f>SUM(S8:S31)</f>
        <v>68</v>
      </c>
      <c r="T32" s="362">
        <f>SUM(T8:T31)</f>
        <v>77</v>
      </c>
      <c r="U32" s="362">
        <f>SUM(U8:U31)</f>
        <v>24</v>
      </c>
      <c r="V32" s="362">
        <f>SUM(V8:V31)</f>
        <v>34</v>
      </c>
      <c r="W32" s="362">
        <f>SUM(W8:W31)</f>
        <v>69</v>
      </c>
      <c r="X32" s="362">
        <f>SUM(X8:X31)</f>
        <v>36</v>
      </c>
      <c r="Y32" s="362">
        <f>SUM(Y8:Y31)</f>
        <v>27</v>
      </c>
      <c r="Z32" s="362">
        <f>SUM(Z8:Z31)</f>
        <v>53</v>
      </c>
      <c r="AA32" s="362">
        <f>SUM(AA8:AA31)</f>
        <v>23</v>
      </c>
      <c r="AB32" s="362">
        <f>SUM(AB8:AB31)</f>
        <v>37</v>
      </c>
      <c r="AC32" s="362">
        <f>SUM(AC8:AC31)</f>
        <v>60</v>
      </c>
      <c r="AD32" s="362">
        <f>SUM(AD8:AD31)</f>
        <v>35</v>
      </c>
      <c r="AE32" s="362">
        <f>SUM(AE8:AE31)</f>
        <v>51</v>
      </c>
      <c r="AF32" s="362">
        <f>SUM(AF8:AF31)</f>
        <v>42</v>
      </c>
      <c r="AG32" s="362">
        <f>SUM(AG8:AG31)</f>
        <v>35</v>
      </c>
      <c r="AH32" s="362">
        <f>SUM(AH8:AH31)</f>
        <v>46</v>
      </c>
      <c r="AI32" s="362">
        <f>SUM(AI8:AI31)</f>
        <v>65</v>
      </c>
      <c r="AJ32" s="362">
        <f>SUM(AJ8:AJ31)</f>
        <v>99</v>
      </c>
      <c r="AK32" s="362">
        <f>SUM(AK8:AK31)</f>
        <v>1731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="72" zoomScaleNormal="72" workbookViewId="0" topLeftCell="A1">
      <selection activeCell="C5" sqref="C5"/>
    </sheetView>
  </sheetViews>
  <sheetFormatPr defaultColWidth="9.140625" defaultRowHeight="12.75"/>
  <cols>
    <col min="1" max="1" width="34.57421875" style="0" customWidth="1"/>
    <col min="2" max="2" width="23.00390625" style="1" customWidth="1"/>
    <col min="3" max="3" width="22.140625" style="1" customWidth="1"/>
    <col min="4" max="11" width="10.7109375" style="0" customWidth="1"/>
  </cols>
  <sheetData>
    <row r="1" spans="1:3" ht="20.25" customHeight="1">
      <c r="A1" s="61" t="s">
        <v>14</v>
      </c>
      <c r="B1" s="61"/>
      <c r="C1" s="61"/>
    </row>
    <row r="4" spans="1:3" ht="17.25">
      <c r="A4" s="62" t="s">
        <v>15</v>
      </c>
      <c r="B4" s="63" t="s">
        <v>16</v>
      </c>
      <c r="C4" s="64" t="s">
        <v>17</v>
      </c>
    </row>
    <row r="5" spans="1:11" ht="30" customHeight="1">
      <c r="A5" s="65" t="s">
        <v>2</v>
      </c>
      <c r="B5" s="66">
        <f>sindaci!D36</f>
        <v>4834</v>
      </c>
      <c r="C5" s="67">
        <f>B5/$B$10</f>
        <v>0.2190601350432773</v>
      </c>
      <c r="D5" s="57"/>
      <c r="E5" s="57"/>
      <c r="F5" s="57"/>
      <c r="G5" s="57"/>
      <c r="H5" s="57"/>
      <c r="I5" s="57"/>
      <c r="J5" s="57"/>
      <c r="K5" s="57"/>
    </row>
    <row r="6" spans="1:10" ht="30" customHeight="1">
      <c r="A6" s="68" t="s">
        <v>4</v>
      </c>
      <c r="B6" s="69">
        <f>sindaci!F36</f>
        <v>12141</v>
      </c>
      <c r="C6" s="70">
        <f>B6/$B$10</f>
        <v>0.5501880636244165</v>
      </c>
      <c r="D6" s="5"/>
      <c r="E6" s="5"/>
      <c r="F6" s="5"/>
      <c r="G6" s="5"/>
      <c r="H6" s="5"/>
      <c r="I6" s="5"/>
      <c r="J6" s="5"/>
    </row>
    <row r="7" spans="1:3" ht="30" customHeight="1">
      <c r="A7" s="68" t="s">
        <v>5</v>
      </c>
      <c r="B7" s="69">
        <f>sindaci!H36</f>
        <v>358</v>
      </c>
      <c r="C7" s="70">
        <f>B7/$B$10</f>
        <v>0.016223319889427653</v>
      </c>
    </row>
    <row r="8" spans="1:3" ht="30" customHeight="1">
      <c r="A8" s="71" t="s">
        <v>18</v>
      </c>
      <c r="B8" s="72">
        <f>sindaci!J36</f>
        <v>226</v>
      </c>
      <c r="C8" s="73">
        <f>B8/$B$10</f>
        <v>0.010241537136901254</v>
      </c>
    </row>
    <row r="9" spans="1:3" ht="30" customHeight="1">
      <c r="A9" s="74" t="s">
        <v>7</v>
      </c>
      <c r="B9" s="75">
        <f>sindaci!L36</f>
        <v>4508</v>
      </c>
      <c r="C9" s="73">
        <f>B9/$B$10</f>
        <v>0.20428694430597724</v>
      </c>
    </row>
    <row r="10" spans="1:3" ht="30" customHeight="1">
      <c r="A10" s="76" t="s">
        <v>8</v>
      </c>
      <c r="B10" s="77">
        <f>SUM(B5:B9)</f>
        <v>22067</v>
      </c>
      <c r="C10" s="78">
        <f>SUM(C5:C9)</f>
        <v>0.9999999999999999</v>
      </c>
    </row>
    <row r="12" ht="12.75">
      <c r="B12" s="79"/>
    </row>
    <row r="13" ht="12.75">
      <c r="B13" s="80"/>
    </row>
  </sheetData>
  <sheetProtection selectLockedCells="1" selectUnlockedCells="1"/>
  <mergeCells count="1">
    <mergeCell ref="A1:C1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M26"/>
  <sheetViews>
    <sheetView zoomScale="72" zoomScaleNormal="72" workbookViewId="0" topLeftCell="A1">
      <selection activeCell="G18" sqref="G18"/>
    </sheetView>
  </sheetViews>
  <sheetFormatPr defaultColWidth="9.140625" defaultRowHeight="12.75"/>
  <cols>
    <col min="1" max="1" width="4.00390625" style="0" customWidth="1"/>
    <col min="2" max="2" width="27.57421875" style="0" customWidth="1"/>
    <col min="3" max="36" width="4.7109375" style="0" customWidth="1"/>
    <col min="37" max="37" width="9.28125" style="305" customWidth="1"/>
    <col min="38" max="38" width="3.5742187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1.75" customHeight="1">
      <c r="C2" s="367" t="s">
        <v>434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AM2" s="246" t="s">
        <v>115</v>
      </c>
    </row>
    <row r="3" spans="3:39" ht="22.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15</v>
      </c>
    </row>
    <row r="4" spans="2:14" ht="18" customHeight="1">
      <c r="B4" s="309" t="s">
        <v>435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1.75" customHeight="1">
      <c r="A8" s="326">
        <v>1</v>
      </c>
      <c r="B8" s="357" t="s">
        <v>436</v>
      </c>
      <c r="C8" s="328">
        <v>0</v>
      </c>
      <c r="D8" s="328">
        <v>0</v>
      </c>
      <c r="E8" s="328">
        <v>0</v>
      </c>
      <c r="F8" s="328">
        <v>0</v>
      </c>
      <c r="G8" s="328">
        <v>0</v>
      </c>
      <c r="H8" s="328">
        <v>0</v>
      </c>
      <c r="I8" s="328">
        <v>0</v>
      </c>
      <c r="J8" s="328">
        <v>0</v>
      </c>
      <c r="K8" s="328">
        <v>0</v>
      </c>
      <c r="L8" s="328">
        <v>0</v>
      </c>
      <c r="M8" s="328">
        <v>0</v>
      </c>
      <c r="N8" s="328">
        <v>0</v>
      </c>
      <c r="O8" s="328">
        <v>0</v>
      </c>
      <c r="P8" s="328">
        <v>0</v>
      </c>
      <c r="Q8" s="328">
        <v>0</v>
      </c>
      <c r="R8" s="328">
        <v>0</v>
      </c>
      <c r="S8" s="328">
        <v>1</v>
      </c>
      <c r="T8" s="328">
        <v>0</v>
      </c>
      <c r="U8" s="328">
        <v>0</v>
      </c>
      <c r="V8" s="328">
        <v>0</v>
      </c>
      <c r="W8" s="328">
        <v>0</v>
      </c>
      <c r="X8" s="328">
        <v>0</v>
      </c>
      <c r="Y8" s="328">
        <v>0</v>
      </c>
      <c r="Z8" s="328">
        <v>0</v>
      </c>
      <c r="AA8" s="328">
        <v>0</v>
      </c>
      <c r="AB8" s="328">
        <v>0</v>
      </c>
      <c r="AC8" s="328">
        <v>0</v>
      </c>
      <c r="AD8" s="328">
        <v>0</v>
      </c>
      <c r="AE8" s="328">
        <v>0</v>
      </c>
      <c r="AF8" s="328">
        <v>0</v>
      </c>
      <c r="AG8" s="328">
        <v>1</v>
      </c>
      <c r="AH8" s="328">
        <v>1</v>
      </c>
      <c r="AI8" s="328">
        <v>0</v>
      </c>
      <c r="AJ8" s="328">
        <v>0</v>
      </c>
      <c r="AK8" s="359">
        <f>SUM(C8:AJ8)</f>
        <v>3</v>
      </c>
      <c r="AM8" s="58">
        <f>AM$3+AK8</f>
        <v>18</v>
      </c>
    </row>
    <row r="9" spans="1:39" ht="22.5" customHeight="1">
      <c r="A9" s="326">
        <v>2</v>
      </c>
      <c r="B9" s="360" t="s">
        <v>437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59">
        <f>SUM(C9:AJ9)</f>
        <v>0</v>
      </c>
      <c r="AM9" s="58">
        <f>AM$3+AK9</f>
        <v>15</v>
      </c>
    </row>
    <row r="10" spans="1:39" ht="22.5" customHeight="1">
      <c r="A10" s="326">
        <v>3</v>
      </c>
      <c r="B10" s="360" t="s">
        <v>438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59">
        <f>SUM(C10:AJ10)</f>
        <v>0</v>
      </c>
      <c r="AM10" s="58">
        <f>AM$3+AK10</f>
        <v>15</v>
      </c>
    </row>
    <row r="11" spans="1:39" ht="22.5" customHeight="1">
      <c r="A11" s="326">
        <v>4</v>
      </c>
      <c r="B11" s="360" t="s">
        <v>439</v>
      </c>
      <c r="C11" s="328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0</v>
      </c>
      <c r="AI11" s="328">
        <v>0</v>
      </c>
      <c r="AJ11" s="328">
        <v>0</v>
      </c>
      <c r="AK11" s="359">
        <f>SUM(C11:AJ11)</f>
        <v>0</v>
      </c>
      <c r="AM11" s="58">
        <f>AM$3+AK11</f>
        <v>15</v>
      </c>
    </row>
    <row r="12" spans="1:39" ht="22.5" customHeight="1">
      <c r="A12" s="326">
        <v>5</v>
      </c>
      <c r="B12" s="360" t="s">
        <v>440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0</v>
      </c>
      <c r="AG12" s="328">
        <v>0</v>
      </c>
      <c r="AH12" s="328">
        <v>0</v>
      </c>
      <c r="AI12" s="328">
        <v>0</v>
      </c>
      <c r="AJ12" s="328">
        <v>0</v>
      </c>
      <c r="AK12" s="359">
        <f>SUM(C12:AJ12)</f>
        <v>0</v>
      </c>
      <c r="AM12" s="58">
        <f>AM$3+AK12</f>
        <v>15</v>
      </c>
    </row>
    <row r="13" spans="1:39" ht="22.5" customHeight="1">
      <c r="A13" s="326">
        <v>6</v>
      </c>
      <c r="B13" s="360" t="s">
        <v>441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0</v>
      </c>
      <c r="AC13" s="328">
        <v>0</v>
      </c>
      <c r="AD13" s="328">
        <v>0</v>
      </c>
      <c r="AE13" s="328">
        <v>0</v>
      </c>
      <c r="AF13" s="328">
        <v>0</v>
      </c>
      <c r="AG13" s="328">
        <v>0</v>
      </c>
      <c r="AH13" s="328">
        <v>0</v>
      </c>
      <c r="AI13" s="328">
        <v>0</v>
      </c>
      <c r="AJ13" s="328">
        <v>0</v>
      </c>
      <c r="AK13" s="359">
        <f>SUM(C13:AJ13)</f>
        <v>0</v>
      </c>
      <c r="AM13" s="58">
        <f>AM$3+AK13</f>
        <v>15</v>
      </c>
    </row>
    <row r="14" spans="1:39" ht="22.5" customHeight="1">
      <c r="A14" s="326">
        <v>7</v>
      </c>
      <c r="B14" s="360" t="s">
        <v>442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59">
        <f>SUM(C14:AJ14)</f>
        <v>0</v>
      </c>
      <c r="AM14" s="58">
        <f>AM$3+AK14</f>
        <v>15</v>
      </c>
    </row>
    <row r="15" spans="1:39" ht="22.5" customHeight="1">
      <c r="A15" s="326">
        <v>8</v>
      </c>
      <c r="B15" s="360" t="s">
        <v>443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0</v>
      </c>
      <c r="AM15" s="58">
        <f>AM$3+AK15</f>
        <v>15</v>
      </c>
    </row>
    <row r="16" spans="1:39" ht="22.5" customHeight="1">
      <c r="A16" s="326">
        <v>9</v>
      </c>
      <c r="B16" s="360" t="s">
        <v>444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0</v>
      </c>
      <c r="AK16" s="359">
        <f>SUM(C16:AJ16)</f>
        <v>0</v>
      </c>
      <c r="AM16" s="58">
        <f>AM$3+AK16</f>
        <v>15</v>
      </c>
    </row>
    <row r="17" spans="1:39" ht="22.5" customHeight="1">
      <c r="A17" s="326">
        <v>10</v>
      </c>
      <c r="B17" s="360" t="s">
        <v>445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0</v>
      </c>
      <c r="AM17" s="58">
        <f>AM$3+AK17</f>
        <v>15</v>
      </c>
    </row>
    <row r="18" spans="1:39" ht="22.5" customHeight="1">
      <c r="A18" s="326">
        <v>11</v>
      </c>
      <c r="B18" s="360" t="s">
        <v>446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0</v>
      </c>
      <c r="AM18" s="58">
        <f>AM$3+AK18</f>
        <v>15</v>
      </c>
    </row>
    <row r="19" spans="1:39" ht="22.5" customHeight="1">
      <c r="A19" s="326">
        <v>12</v>
      </c>
      <c r="B19" s="360" t="s">
        <v>447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0</v>
      </c>
      <c r="AM19" s="58">
        <f>AM$3+AK19</f>
        <v>15</v>
      </c>
    </row>
    <row r="20" spans="1:39" ht="22.5" customHeight="1">
      <c r="A20" s="326">
        <v>13</v>
      </c>
      <c r="B20" s="360" t="s">
        <v>448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0</v>
      </c>
      <c r="AJ20" s="328">
        <v>0</v>
      </c>
      <c r="AK20" s="359">
        <f>SUM(C20:AJ20)</f>
        <v>0</v>
      </c>
      <c r="AM20" s="58">
        <f>AM$3+AK20</f>
        <v>15</v>
      </c>
    </row>
    <row r="21" spans="1:39" ht="22.5" customHeight="1">
      <c r="A21" s="326">
        <v>14</v>
      </c>
      <c r="B21" s="360" t="s">
        <v>449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0</v>
      </c>
      <c r="AJ21" s="328">
        <v>0</v>
      </c>
      <c r="AK21" s="359">
        <f>SUM(C21:AJ21)</f>
        <v>0</v>
      </c>
      <c r="AM21" s="58">
        <f>AM$3+AK21</f>
        <v>15</v>
      </c>
    </row>
    <row r="22" spans="1:39" ht="22.5" customHeight="1">
      <c r="A22" s="326">
        <v>15</v>
      </c>
      <c r="B22" s="360" t="s">
        <v>450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0</v>
      </c>
      <c r="AM22" s="58">
        <f>AM$3+AK22</f>
        <v>15</v>
      </c>
    </row>
    <row r="23" spans="1:39" ht="22.5" customHeight="1">
      <c r="A23" s="326">
        <v>16</v>
      </c>
      <c r="B23" s="360" t="s">
        <v>241</v>
      </c>
      <c r="C23" s="328">
        <v>0</v>
      </c>
      <c r="D23" s="328">
        <v>0</v>
      </c>
      <c r="E23" s="328">
        <v>0</v>
      </c>
      <c r="F23" s="328">
        <v>1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1</v>
      </c>
      <c r="AB23" s="328">
        <v>0</v>
      </c>
      <c r="AC23" s="328">
        <v>1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3</v>
      </c>
      <c r="AM23" s="58">
        <f>AM$3+AK23</f>
        <v>18</v>
      </c>
    </row>
    <row r="24" spans="1:39" ht="22.5" customHeight="1">
      <c r="A24" s="326">
        <v>17</v>
      </c>
      <c r="B24" s="360" t="s">
        <v>451</v>
      </c>
      <c r="C24" s="328">
        <v>0</v>
      </c>
      <c r="D24" s="328">
        <v>0</v>
      </c>
      <c r="E24" s="328">
        <v>0</v>
      </c>
      <c r="F24" s="328"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0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59">
        <f>SUM(C24:AJ24)</f>
        <v>0</v>
      </c>
      <c r="AM24" s="58">
        <f>AM$3+AK24</f>
        <v>15</v>
      </c>
    </row>
    <row r="25" spans="1:39" ht="22.5" customHeight="1">
      <c r="A25" s="326">
        <v>18</v>
      </c>
      <c r="B25" s="360" t="s">
        <v>452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0</v>
      </c>
      <c r="AI25" s="328">
        <v>0</v>
      </c>
      <c r="AJ25" s="328">
        <v>0</v>
      </c>
      <c r="AK25" s="359">
        <f>SUM(C25:AJ25)</f>
        <v>0</v>
      </c>
      <c r="AM25" s="58">
        <f>AM$3+AK25</f>
        <v>15</v>
      </c>
    </row>
    <row r="26" spans="2:39" s="260" customFormat="1" ht="15">
      <c r="B26" s="361" t="s">
        <v>29</v>
      </c>
      <c r="C26" s="362">
        <f>SUM(C8:C25)</f>
        <v>0</v>
      </c>
      <c r="D26" s="362">
        <f>SUM(D8:D25)</f>
        <v>0</v>
      </c>
      <c r="E26" s="362">
        <f>SUM(E8:E25)</f>
        <v>0</v>
      </c>
      <c r="F26" s="362">
        <f>SUM(F8:F25)</f>
        <v>1</v>
      </c>
      <c r="G26" s="362">
        <f>SUM(G8:G25)</f>
        <v>0</v>
      </c>
      <c r="H26" s="362">
        <f>SUM(H8:H25)</f>
        <v>0</v>
      </c>
      <c r="I26" s="362">
        <f>SUM(I8:I25)</f>
        <v>0</v>
      </c>
      <c r="J26" s="362">
        <f>SUM(J8:J25)</f>
        <v>0</v>
      </c>
      <c r="K26" s="362">
        <f>SUM(K8:K25)</f>
        <v>0</v>
      </c>
      <c r="L26" s="362">
        <f>SUM(L8:L25)</f>
        <v>0</v>
      </c>
      <c r="M26" s="362">
        <f>SUM(M8:M25)</f>
        <v>0</v>
      </c>
      <c r="N26" s="362">
        <f>SUM(N8:N25)</f>
        <v>0</v>
      </c>
      <c r="O26" s="362">
        <f>SUM(O8:O25)</f>
        <v>0</v>
      </c>
      <c r="P26" s="362">
        <f>SUM(P8:P25)</f>
        <v>0</v>
      </c>
      <c r="Q26" s="362">
        <f>SUM(Q8:Q25)</f>
        <v>0</v>
      </c>
      <c r="R26" s="362">
        <f>SUM(R8:R25)</f>
        <v>0</v>
      </c>
      <c r="S26" s="362">
        <f>SUM(S8:S25)</f>
        <v>1</v>
      </c>
      <c r="T26" s="362">
        <f>SUM(T8:T25)</f>
        <v>0</v>
      </c>
      <c r="U26" s="362">
        <f>SUM(U8:U25)</f>
        <v>0</v>
      </c>
      <c r="V26" s="362">
        <f>SUM(V8:V25)</f>
        <v>0</v>
      </c>
      <c r="W26" s="362">
        <f>SUM(W8:W25)</f>
        <v>0</v>
      </c>
      <c r="X26" s="362">
        <f>SUM(X8:X25)</f>
        <v>0</v>
      </c>
      <c r="Y26" s="362">
        <f>SUM(Y8:Y25)</f>
        <v>0</v>
      </c>
      <c r="Z26" s="362">
        <f>SUM(Z8:Z25)</f>
        <v>0</v>
      </c>
      <c r="AA26" s="362">
        <f>SUM(AA8:AA25)</f>
        <v>1</v>
      </c>
      <c r="AB26" s="362">
        <f>SUM(AB8:AB25)</f>
        <v>0</v>
      </c>
      <c r="AC26" s="362">
        <f>SUM(AC8:AC25)</f>
        <v>1</v>
      </c>
      <c r="AD26" s="362">
        <f>SUM(AD8:AD25)</f>
        <v>0</v>
      </c>
      <c r="AE26" s="362">
        <f>SUM(AE8:AE25)</f>
        <v>0</v>
      </c>
      <c r="AF26" s="362">
        <f>SUM(AF8:AF25)</f>
        <v>0</v>
      </c>
      <c r="AG26" s="362">
        <f>SUM(AG8:AG25)</f>
        <v>1</v>
      </c>
      <c r="AH26" s="362">
        <f>SUM(AH8:AH25)</f>
        <v>1</v>
      </c>
      <c r="AI26" s="362">
        <f>SUM(AI8:AI25)</f>
        <v>0</v>
      </c>
      <c r="AJ26" s="362">
        <f>SUM(AJ8:AJ25)</f>
        <v>0</v>
      </c>
      <c r="AK26" s="362">
        <f>SUM(AK8:AK25)</f>
        <v>6</v>
      </c>
      <c r="AM26" s="246"/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1">
      <selection activeCell="O34" sqref="O34"/>
    </sheetView>
  </sheetViews>
  <sheetFormatPr defaultColWidth="9.140625" defaultRowHeight="12.75"/>
  <cols>
    <col min="1" max="1" width="4.7109375" style="0" customWidth="1"/>
    <col min="2" max="2" width="27.28125" style="0" customWidth="1"/>
    <col min="3" max="36" width="4.7109375" style="0" customWidth="1"/>
    <col min="37" max="37" width="8.7109375" style="305" customWidth="1"/>
    <col min="38" max="38" width="4.0039062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2.5" customHeight="1">
      <c r="C2" s="355" t="s">
        <v>453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AM2" s="246" t="s">
        <v>115</v>
      </c>
    </row>
    <row r="3" spans="3:39" ht="21" customHeight="1"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843</v>
      </c>
    </row>
    <row r="4" spans="2:14" ht="21" customHeight="1">
      <c r="B4" s="309" t="s">
        <v>454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3.25" customHeight="1">
      <c r="A8" s="326">
        <v>1</v>
      </c>
      <c r="B8" s="357" t="s">
        <v>455</v>
      </c>
      <c r="C8" s="328">
        <v>5</v>
      </c>
      <c r="D8" s="328">
        <v>3</v>
      </c>
      <c r="E8" s="328">
        <v>1</v>
      </c>
      <c r="F8" s="328">
        <v>16</v>
      </c>
      <c r="G8" s="328">
        <v>9</v>
      </c>
      <c r="H8" s="328">
        <v>4</v>
      </c>
      <c r="I8" s="328">
        <v>16</v>
      </c>
      <c r="J8" s="328">
        <v>2</v>
      </c>
      <c r="K8" s="328">
        <v>13</v>
      </c>
      <c r="L8" s="328">
        <v>8</v>
      </c>
      <c r="M8" s="328">
        <v>47</v>
      </c>
      <c r="N8" s="328">
        <v>5</v>
      </c>
      <c r="O8" s="328">
        <v>6</v>
      </c>
      <c r="P8" s="328">
        <v>8</v>
      </c>
      <c r="Q8" s="328">
        <v>7</v>
      </c>
      <c r="R8" s="328">
        <v>15</v>
      </c>
      <c r="S8" s="328">
        <v>10</v>
      </c>
      <c r="T8" s="328">
        <v>9</v>
      </c>
      <c r="U8" s="328">
        <v>0</v>
      </c>
      <c r="V8" s="328">
        <v>6</v>
      </c>
      <c r="W8" s="328">
        <v>12</v>
      </c>
      <c r="X8" s="328">
        <v>12</v>
      </c>
      <c r="Y8" s="328">
        <v>5</v>
      </c>
      <c r="Z8" s="328">
        <v>7</v>
      </c>
      <c r="AA8" s="328">
        <v>3</v>
      </c>
      <c r="AB8" s="328">
        <v>6</v>
      </c>
      <c r="AC8" s="328">
        <v>15</v>
      </c>
      <c r="AD8" s="328">
        <v>14</v>
      </c>
      <c r="AE8" s="328">
        <v>2</v>
      </c>
      <c r="AF8" s="328">
        <v>7</v>
      </c>
      <c r="AG8" s="328">
        <v>6</v>
      </c>
      <c r="AH8" s="328">
        <v>5</v>
      </c>
      <c r="AI8" s="328">
        <v>11</v>
      </c>
      <c r="AJ8" s="328">
        <v>16</v>
      </c>
      <c r="AK8" s="359">
        <f>SUM(C8:AJ8)</f>
        <v>311</v>
      </c>
      <c r="AM8" s="58">
        <f>AM$3+AK8</f>
        <v>1154</v>
      </c>
    </row>
    <row r="9" spans="1:39" ht="22.5" customHeight="1">
      <c r="A9" s="326">
        <v>2</v>
      </c>
      <c r="B9" s="360" t="s">
        <v>456</v>
      </c>
      <c r="C9" s="328">
        <v>1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3</v>
      </c>
      <c r="J9" s="328">
        <v>0</v>
      </c>
      <c r="K9" s="328">
        <v>0</v>
      </c>
      <c r="L9" s="328">
        <v>0</v>
      </c>
      <c r="M9" s="328">
        <v>2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1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1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1</v>
      </c>
      <c r="AK9" s="359">
        <f>SUM(C9:AJ9)</f>
        <v>9</v>
      </c>
      <c r="AM9" s="58">
        <f>AM$3+AK9</f>
        <v>852</v>
      </c>
    </row>
    <row r="10" spans="1:39" ht="22.5" customHeight="1">
      <c r="A10" s="326">
        <v>3</v>
      </c>
      <c r="B10" s="360" t="s">
        <v>457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1</v>
      </c>
      <c r="AH10" s="328">
        <v>0</v>
      </c>
      <c r="AI10" s="328">
        <v>0</v>
      </c>
      <c r="AJ10" s="328">
        <v>0</v>
      </c>
      <c r="AK10" s="359">
        <f>SUM(C10:AJ10)</f>
        <v>1</v>
      </c>
      <c r="AM10" s="58">
        <f>AM$3+AK10</f>
        <v>844</v>
      </c>
    </row>
    <row r="11" spans="1:39" ht="22.5" customHeight="1">
      <c r="A11" s="326">
        <v>4</v>
      </c>
      <c r="B11" s="360" t="s">
        <v>458</v>
      </c>
      <c r="C11" s="328">
        <v>0</v>
      </c>
      <c r="D11" s="328">
        <v>1</v>
      </c>
      <c r="E11" s="328">
        <v>0</v>
      </c>
      <c r="F11" s="328">
        <v>9</v>
      </c>
      <c r="G11" s="328">
        <v>3</v>
      </c>
      <c r="H11" s="328">
        <v>1</v>
      </c>
      <c r="I11" s="328">
        <v>3</v>
      </c>
      <c r="J11" s="328">
        <v>5</v>
      </c>
      <c r="K11" s="328">
        <v>12</v>
      </c>
      <c r="L11" s="328">
        <v>4</v>
      </c>
      <c r="M11" s="328">
        <v>5</v>
      </c>
      <c r="N11" s="328">
        <v>3</v>
      </c>
      <c r="O11" s="328">
        <v>4</v>
      </c>
      <c r="P11" s="328">
        <v>9</v>
      </c>
      <c r="Q11" s="328">
        <v>3</v>
      </c>
      <c r="R11" s="328">
        <v>34</v>
      </c>
      <c r="S11" s="328">
        <v>8</v>
      </c>
      <c r="T11" s="328">
        <v>9</v>
      </c>
      <c r="U11" s="328">
        <v>5</v>
      </c>
      <c r="V11" s="328">
        <v>3</v>
      </c>
      <c r="W11" s="328">
        <v>10</v>
      </c>
      <c r="X11" s="328">
        <v>2</v>
      </c>
      <c r="Y11" s="328">
        <v>4</v>
      </c>
      <c r="Z11" s="328">
        <v>4</v>
      </c>
      <c r="AA11" s="328">
        <v>4</v>
      </c>
      <c r="AB11" s="328">
        <v>5</v>
      </c>
      <c r="AC11" s="328">
        <v>3</v>
      </c>
      <c r="AD11" s="328">
        <v>11</v>
      </c>
      <c r="AE11" s="328">
        <v>7</v>
      </c>
      <c r="AF11" s="328">
        <v>5</v>
      </c>
      <c r="AG11" s="328">
        <v>6</v>
      </c>
      <c r="AH11" s="328">
        <v>1</v>
      </c>
      <c r="AI11" s="328">
        <v>5</v>
      </c>
      <c r="AJ11" s="328">
        <v>15</v>
      </c>
      <c r="AK11" s="359">
        <f>SUM(C11:AJ11)</f>
        <v>203</v>
      </c>
      <c r="AM11" s="58">
        <f>AM$3+AK11</f>
        <v>1046</v>
      </c>
    </row>
    <row r="12" spans="1:39" ht="22.5" customHeight="1">
      <c r="A12" s="326">
        <v>5</v>
      </c>
      <c r="B12" s="360" t="s">
        <v>459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1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1</v>
      </c>
      <c r="W12" s="328">
        <v>1</v>
      </c>
      <c r="X12" s="328">
        <v>0</v>
      </c>
      <c r="Y12" s="328">
        <v>2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0</v>
      </c>
      <c r="AG12" s="328">
        <v>0</v>
      </c>
      <c r="AH12" s="328">
        <v>0</v>
      </c>
      <c r="AI12" s="328">
        <v>0</v>
      </c>
      <c r="AJ12" s="328">
        <v>0</v>
      </c>
      <c r="AK12" s="359">
        <f>SUM(C12:AJ12)</f>
        <v>5</v>
      </c>
      <c r="AM12" s="58">
        <f>AM$3+AK12</f>
        <v>848</v>
      </c>
    </row>
    <row r="13" spans="1:39" ht="22.5" customHeight="1">
      <c r="A13" s="326">
        <v>6</v>
      </c>
      <c r="B13" s="360" t="s">
        <v>460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0</v>
      </c>
      <c r="AC13" s="328">
        <v>0</v>
      </c>
      <c r="AD13" s="328">
        <v>0</v>
      </c>
      <c r="AE13" s="328">
        <v>0</v>
      </c>
      <c r="AF13" s="328">
        <v>0</v>
      </c>
      <c r="AG13" s="328">
        <v>0</v>
      </c>
      <c r="AH13" s="328">
        <v>0</v>
      </c>
      <c r="AI13" s="328">
        <v>0</v>
      </c>
      <c r="AJ13" s="328">
        <v>0</v>
      </c>
      <c r="AK13" s="359">
        <f>SUM(C13:AJ13)</f>
        <v>0</v>
      </c>
      <c r="AM13" s="58">
        <f>AM$3+AK13</f>
        <v>843</v>
      </c>
    </row>
    <row r="14" spans="1:39" ht="22.5" customHeight="1">
      <c r="A14" s="326">
        <v>7</v>
      </c>
      <c r="B14" s="360" t="s">
        <v>461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1</v>
      </c>
      <c r="X14" s="328">
        <v>0</v>
      </c>
      <c r="Y14" s="328">
        <v>0</v>
      </c>
      <c r="Z14" s="328">
        <v>0</v>
      </c>
      <c r="AA14" s="328">
        <v>0</v>
      </c>
      <c r="AB14" s="328">
        <v>2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59">
        <f>SUM(C14:AJ14)</f>
        <v>3</v>
      </c>
      <c r="AM14" s="58">
        <f>AM$3+AK14</f>
        <v>846</v>
      </c>
    </row>
    <row r="15" spans="1:39" ht="22.5" customHeight="1">
      <c r="A15" s="326">
        <v>8</v>
      </c>
      <c r="B15" s="360" t="s">
        <v>462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4</v>
      </c>
      <c r="N15" s="328">
        <v>0</v>
      </c>
      <c r="O15" s="328">
        <v>0</v>
      </c>
      <c r="P15" s="328">
        <v>1</v>
      </c>
      <c r="Q15" s="328">
        <v>0</v>
      </c>
      <c r="R15" s="328">
        <v>0</v>
      </c>
      <c r="S15" s="328">
        <v>1</v>
      </c>
      <c r="T15" s="328">
        <v>0</v>
      </c>
      <c r="U15" s="328">
        <v>0</v>
      </c>
      <c r="V15" s="328">
        <v>0</v>
      </c>
      <c r="W15" s="328">
        <v>1</v>
      </c>
      <c r="X15" s="328">
        <v>1</v>
      </c>
      <c r="Y15" s="328">
        <v>1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2</v>
      </c>
      <c r="AI15" s="328">
        <v>0</v>
      </c>
      <c r="AJ15" s="328">
        <v>1</v>
      </c>
      <c r="AK15" s="359">
        <f>SUM(C15:AJ15)</f>
        <v>12</v>
      </c>
      <c r="AM15" s="58">
        <f>AM$3+AK15</f>
        <v>855</v>
      </c>
    </row>
    <row r="16" spans="1:39" ht="22.5" customHeight="1">
      <c r="A16" s="326">
        <v>9</v>
      </c>
      <c r="B16" s="360" t="s">
        <v>463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1</v>
      </c>
      <c r="W16" s="328">
        <v>0</v>
      </c>
      <c r="X16" s="328">
        <v>0</v>
      </c>
      <c r="Y16" s="328">
        <v>0</v>
      </c>
      <c r="Z16" s="328">
        <v>1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0</v>
      </c>
      <c r="AK16" s="359">
        <f>SUM(C16:AJ16)</f>
        <v>2</v>
      </c>
      <c r="AM16" s="58">
        <f>AM$3+AK16</f>
        <v>845</v>
      </c>
    </row>
    <row r="17" spans="1:39" ht="22.5" customHeight="1">
      <c r="A17" s="326">
        <v>10</v>
      </c>
      <c r="B17" s="360" t="s">
        <v>464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1</v>
      </c>
      <c r="AK17" s="359">
        <f>SUM(C17:AJ17)</f>
        <v>1</v>
      </c>
      <c r="AM17" s="58">
        <f>AM$3+AK17</f>
        <v>844</v>
      </c>
    </row>
    <row r="18" spans="1:39" ht="22.5" customHeight="1">
      <c r="A18" s="326">
        <v>11</v>
      </c>
      <c r="B18" s="360" t="s">
        <v>465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0</v>
      </c>
      <c r="AM18" s="58">
        <f>AM$3+AK18</f>
        <v>843</v>
      </c>
    </row>
    <row r="19" spans="1:39" ht="22.5" customHeight="1">
      <c r="A19" s="326">
        <v>12</v>
      </c>
      <c r="B19" s="360" t="s">
        <v>466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2</v>
      </c>
      <c r="J19" s="328">
        <v>0</v>
      </c>
      <c r="K19" s="328">
        <v>2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1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5</v>
      </c>
      <c r="AM19" s="58">
        <f>AM$3+AK19</f>
        <v>848</v>
      </c>
    </row>
    <row r="20" spans="1:39" ht="22.5" customHeight="1">
      <c r="A20" s="326">
        <v>13</v>
      </c>
      <c r="B20" s="360" t="s">
        <v>467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5</v>
      </c>
      <c r="AI20" s="328">
        <v>0</v>
      </c>
      <c r="AJ20" s="328">
        <v>0</v>
      </c>
      <c r="AK20" s="359">
        <f>SUM(C20:AJ20)</f>
        <v>5</v>
      </c>
      <c r="AM20" s="58">
        <f>AM$3+AK20</f>
        <v>848</v>
      </c>
    </row>
    <row r="21" spans="1:39" ht="22.5" customHeight="1">
      <c r="A21" s="326">
        <v>14</v>
      </c>
      <c r="B21" s="360" t="s">
        <v>468</v>
      </c>
      <c r="C21" s="328">
        <v>2</v>
      </c>
      <c r="D21" s="328">
        <v>0</v>
      </c>
      <c r="E21" s="328">
        <v>0</v>
      </c>
      <c r="F21" s="328">
        <v>1</v>
      </c>
      <c r="G21" s="328">
        <v>4</v>
      </c>
      <c r="H21" s="328">
        <v>2</v>
      </c>
      <c r="I21" s="328">
        <v>0</v>
      </c>
      <c r="J21" s="328">
        <v>1</v>
      </c>
      <c r="K21" s="328">
        <v>2</v>
      </c>
      <c r="L21" s="328">
        <v>5</v>
      </c>
      <c r="M21" s="328">
        <v>7</v>
      </c>
      <c r="N21" s="328">
        <v>0</v>
      </c>
      <c r="O21" s="328">
        <v>1</v>
      </c>
      <c r="P21" s="328">
        <v>2</v>
      </c>
      <c r="Q21" s="328">
        <v>0</v>
      </c>
      <c r="R21" s="328">
        <v>3</v>
      </c>
      <c r="S21" s="328">
        <v>2</v>
      </c>
      <c r="T21" s="328">
        <v>4</v>
      </c>
      <c r="U21" s="328">
        <v>2</v>
      </c>
      <c r="V21" s="328">
        <v>4</v>
      </c>
      <c r="W21" s="328">
        <v>3</v>
      </c>
      <c r="X21" s="328">
        <v>0</v>
      </c>
      <c r="Y21" s="328">
        <v>0</v>
      </c>
      <c r="Z21" s="328">
        <v>4</v>
      </c>
      <c r="AA21" s="328">
        <v>2</v>
      </c>
      <c r="AB21" s="328">
        <v>1</v>
      </c>
      <c r="AC21" s="328">
        <v>1</v>
      </c>
      <c r="AD21" s="328">
        <v>0</v>
      </c>
      <c r="AE21" s="328">
        <v>3</v>
      </c>
      <c r="AF21" s="328">
        <v>1</v>
      </c>
      <c r="AG21" s="328">
        <v>1</v>
      </c>
      <c r="AH21" s="328">
        <v>0</v>
      </c>
      <c r="AI21" s="328">
        <v>5</v>
      </c>
      <c r="AJ21" s="328">
        <v>8</v>
      </c>
      <c r="AK21" s="359">
        <f>SUM(C21:AJ21)</f>
        <v>71</v>
      </c>
      <c r="AM21" s="58">
        <f>AM$3+AK21</f>
        <v>914</v>
      </c>
    </row>
    <row r="22" spans="1:39" ht="22.5" customHeight="1">
      <c r="A22" s="326">
        <v>15</v>
      </c>
      <c r="B22" s="360" t="s">
        <v>469</v>
      </c>
      <c r="C22" s="328">
        <v>0</v>
      </c>
      <c r="D22" s="328">
        <v>0</v>
      </c>
      <c r="E22" s="328">
        <v>3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4</v>
      </c>
      <c r="P22" s="328">
        <v>3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1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0</v>
      </c>
      <c r="AD22" s="328">
        <v>0</v>
      </c>
      <c r="AE22" s="328">
        <v>2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13</v>
      </c>
      <c r="AM22" s="58">
        <f>AM$3+AK22</f>
        <v>856</v>
      </c>
    </row>
    <row r="23" spans="1:39" ht="22.5" customHeight="1">
      <c r="A23" s="326">
        <v>16</v>
      </c>
      <c r="B23" s="360" t="s">
        <v>470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2</v>
      </c>
      <c r="P23" s="328">
        <v>1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1</v>
      </c>
      <c r="AD23" s="328">
        <v>0</v>
      </c>
      <c r="AE23" s="328">
        <v>0</v>
      </c>
      <c r="AF23" s="328">
        <v>0</v>
      </c>
      <c r="AG23" s="328">
        <v>0</v>
      </c>
      <c r="AH23" s="328">
        <v>1</v>
      </c>
      <c r="AI23" s="328">
        <v>0</v>
      </c>
      <c r="AJ23" s="328">
        <v>0</v>
      </c>
      <c r="AK23" s="359">
        <f>SUM(C23:AJ23)</f>
        <v>5</v>
      </c>
      <c r="AM23" s="58">
        <f>AM$3+AK23</f>
        <v>848</v>
      </c>
    </row>
    <row r="24" spans="1:39" ht="22.5" customHeight="1">
      <c r="A24" s="326">
        <v>17</v>
      </c>
      <c r="B24" s="360" t="s">
        <v>471</v>
      </c>
      <c r="C24" s="328">
        <v>0</v>
      </c>
      <c r="D24" s="328">
        <v>0</v>
      </c>
      <c r="E24" s="328">
        <v>0</v>
      </c>
      <c r="F24" s="328">
        <v>0</v>
      </c>
      <c r="G24" s="328">
        <v>0</v>
      </c>
      <c r="H24" s="328">
        <v>0</v>
      </c>
      <c r="I24" s="328">
        <v>1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1</v>
      </c>
      <c r="P24" s="328">
        <v>1</v>
      </c>
      <c r="Q24" s="328">
        <v>0</v>
      </c>
      <c r="R24" s="328">
        <v>0</v>
      </c>
      <c r="S24" s="328">
        <v>1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1</v>
      </c>
      <c r="AA24" s="328">
        <v>0</v>
      </c>
      <c r="AB24" s="328">
        <v>0</v>
      </c>
      <c r="AC24" s="328">
        <v>0</v>
      </c>
      <c r="AD24" s="328">
        <v>0</v>
      </c>
      <c r="AE24" s="328">
        <v>3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59">
        <f>SUM(C24:AJ24)</f>
        <v>8</v>
      </c>
      <c r="AM24" s="58">
        <f>AM$3+AK24</f>
        <v>851</v>
      </c>
    </row>
    <row r="25" spans="1:39" ht="22.5" customHeight="1">
      <c r="A25" s="326">
        <v>18</v>
      </c>
      <c r="B25" s="360" t="s">
        <v>472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1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1</v>
      </c>
      <c r="AI25" s="328">
        <v>0</v>
      </c>
      <c r="AJ25" s="328">
        <v>2</v>
      </c>
      <c r="AK25" s="359">
        <f>SUM(C25:AJ25)</f>
        <v>4</v>
      </c>
      <c r="AM25" s="58">
        <f>AM$3+AK25</f>
        <v>847</v>
      </c>
    </row>
    <row r="26" spans="1:39" ht="22.5" customHeight="1">
      <c r="A26" s="326">
        <v>19</v>
      </c>
      <c r="B26" s="360" t="s">
        <v>473</v>
      </c>
      <c r="C26" s="328">
        <v>4</v>
      </c>
      <c r="D26" s="328">
        <v>0</v>
      </c>
      <c r="E26" s="328">
        <v>2</v>
      </c>
      <c r="F26" s="328">
        <v>1</v>
      </c>
      <c r="G26" s="328">
        <v>1</v>
      </c>
      <c r="H26" s="328">
        <v>0</v>
      </c>
      <c r="I26" s="328">
        <v>0</v>
      </c>
      <c r="J26" s="328">
        <v>1</v>
      </c>
      <c r="K26" s="328">
        <v>0</v>
      </c>
      <c r="L26" s="328">
        <v>1</v>
      </c>
      <c r="M26" s="328">
        <v>3</v>
      </c>
      <c r="N26" s="328">
        <v>1</v>
      </c>
      <c r="O26" s="328">
        <v>1</v>
      </c>
      <c r="P26" s="328">
        <v>4</v>
      </c>
      <c r="Q26" s="328">
        <v>4</v>
      </c>
      <c r="R26" s="328">
        <v>7</v>
      </c>
      <c r="S26" s="328">
        <v>3</v>
      </c>
      <c r="T26" s="328">
        <v>0</v>
      </c>
      <c r="U26" s="328">
        <v>0</v>
      </c>
      <c r="V26" s="328">
        <v>0</v>
      </c>
      <c r="W26" s="328">
        <v>2</v>
      </c>
      <c r="X26" s="328">
        <v>0</v>
      </c>
      <c r="Y26" s="328">
        <v>0</v>
      </c>
      <c r="Z26" s="328">
        <v>1</v>
      </c>
      <c r="AA26" s="328">
        <v>1</v>
      </c>
      <c r="AB26" s="328">
        <v>2</v>
      </c>
      <c r="AC26" s="328">
        <v>1</v>
      </c>
      <c r="AD26" s="328">
        <v>0</v>
      </c>
      <c r="AE26" s="328">
        <v>2</v>
      </c>
      <c r="AF26" s="328">
        <v>0</v>
      </c>
      <c r="AG26" s="328">
        <v>1</v>
      </c>
      <c r="AH26" s="328">
        <v>3</v>
      </c>
      <c r="AI26" s="328">
        <v>1</v>
      </c>
      <c r="AJ26" s="328">
        <v>2</v>
      </c>
      <c r="AK26" s="359">
        <f>SUM(C26:AJ26)</f>
        <v>49</v>
      </c>
      <c r="AM26" s="58">
        <f>AM$3+AK26</f>
        <v>892</v>
      </c>
    </row>
    <row r="27" spans="1:39" ht="22.5" customHeight="1">
      <c r="A27" s="326">
        <v>20</v>
      </c>
      <c r="B27" s="360" t="s">
        <v>474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1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1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0</v>
      </c>
      <c r="AJ27" s="328">
        <v>1</v>
      </c>
      <c r="AK27" s="359">
        <f>SUM(C27:AJ27)</f>
        <v>3</v>
      </c>
      <c r="AM27" s="58">
        <f>AM$3+AK27</f>
        <v>846</v>
      </c>
    </row>
    <row r="28" spans="1:39" ht="22.5" customHeight="1">
      <c r="A28" s="326">
        <v>21</v>
      </c>
      <c r="B28" s="360" t="s">
        <v>475</v>
      </c>
      <c r="C28" s="328">
        <v>1</v>
      </c>
      <c r="D28" s="328">
        <v>0</v>
      </c>
      <c r="E28" s="328">
        <v>0</v>
      </c>
      <c r="F28" s="328">
        <v>0</v>
      </c>
      <c r="G28" s="328">
        <v>0</v>
      </c>
      <c r="H28" s="328">
        <v>1</v>
      </c>
      <c r="I28" s="328">
        <v>3</v>
      </c>
      <c r="J28" s="328">
        <v>1</v>
      </c>
      <c r="K28" s="328">
        <v>0</v>
      </c>
      <c r="L28" s="328">
        <v>0</v>
      </c>
      <c r="M28" s="328">
        <v>2</v>
      </c>
      <c r="N28" s="328">
        <v>0</v>
      </c>
      <c r="O28" s="328">
        <v>1</v>
      </c>
      <c r="P28" s="328">
        <v>0</v>
      </c>
      <c r="Q28" s="328">
        <v>0</v>
      </c>
      <c r="R28" s="328">
        <v>0</v>
      </c>
      <c r="S28" s="328">
        <v>5</v>
      </c>
      <c r="T28" s="328">
        <v>0</v>
      </c>
      <c r="U28" s="328">
        <v>0</v>
      </c>
      <c r="V28" s="328">
        <v>2</v>
      </c>
      <c r="W28" s="328">
        <v>0</v>
      </c>
      <c r="X28" s="328">
        <v>1</v>
      </c>
      <c r="Y28" s="328">
        <v>0</v>
      </c>
      <c r="Z28" s="328">
        <v>0</v>
      </c>
      <c r="AA28" s="328">
        <v>1</v>
      </c>
      <c r="AB28" s="328">
        <v>0</v>
      </c>
      <c r="AC28" s="328">
        <v>4</v>
      </c>
      <c r="AD28" s="328">
        <v>1</v>
      </c>
      <c r="AE28" s="328">
        <v>0</v>
      </c>
      <c r="AF28" s="328">
        <v>0</v>
      </c>
      <c r="AG28" s="328">
        <v>0</v>
      </c>
      <c r="AH28" s="328">
        <v>0</v>
      </c>
      <c r="AI28" s="328">
        <v>2</v>
      </c>
      <c r="AJ28" s="328">
        <v>1</v>
      </c>
      <c r="AK28" s="359">
        <f>SUM(C28:AJ28)</f>
        <v>26</v>
      </c>
      <c r="AM28" s="58">
        <f>AM$3+AK28</f>
        <v>869</v>
      </c>
    </row>
    <row r="29" spans="1:39" ht="31.5" customHeight="1">
      <c r="A29" s="326">
        <v>22</v>
      </c>
      <c r="B29" s="360" t="s">
        <v>476</v>
      </c>
      <c r="C29" s="328">
        <v>0</v>
      </c>
      <c r="D29" s="328">
        <v>0</v>
      </c>
      <c r="E29" s="328">
        <v>1</v>
      </c>
      <c r="F29" s="328">
        <v>0</v>
      </c>
      <c r="G29" s="328">
        <v>2</v>
      </c>
      <c r="H29" s="328">
        <v>1</v>
      </c>
      <c r="I29" s="328">
        <v>0</v>
      </c>
      <c r="J29" s="328">
        <v>7</v>
      </c>
      <c r="K29" s="328">
        <v>0</v>
      </c>
      <c r="L29" s="328">
        <v>1</v>
      </c>
      <c r="M29" s="328">
        <v>3</v>
      </c>
      <c r="N29" s="328">
        <v>0</v>
      </c>
      <c r="O29" s="328">
        <v>1</v>
      </c>
      <c r="P29" s="328">
        <v>3</v>
      </c>
      <c r="Q29" s="328">
        <v>1</v>
      </c>
      <c r="R29" s="328">
        <v>2</v>
      </c>
      <c r="S29" s="328">
        <v>1</v>
      </c>
      <c r="T29" s="328">
        <v>0</v>
      </c>
      <c r="U29" s="328">
        <v>0</v>
      </c>
      <c r="V29" s="328">
        <v>4</v>
      </c>
      <c r="W29" s="328">
        <v>2</v>
      </c>
      <c r="X29" s="328">
        <v>1</v>
      </c>
      <c r="Y29" s="328">
        <v>0</v>
      </c>
      <c r="Z29" s="328">
        <v>3</v>
      </c>
      <c r="AA29" s="328">
        <v>0</v>
      </c>
      <c r="AB29" s="328">
        <v>0</v>
      </c>
      <c r="AC29" s="328">
        <v>2</v>
      </c>
      <c r="AD29" s="328">
        <v>0</v>
      </c>
      <c r="AE29" s="328">
        <v>0</v>
      </c>
      <c r="AF29" s="328">
        <v>1</v>
      </c>
      <c r="AG29" s="328">
        <v>0</v>
      </c>
      <c r="AH29" s="328">
        <v>0</v>
      </c>
      <c r="AI29" s="328">
        <v>0</v>
      </c>
      <c r="AJ29" s="328">
        <v>9</v>
      </c>
      <c r="AK29" s="359">
        <f>SUM(C29:AJ29)</f>
        <v>45</v>
      </c>
      <c r="AM29" s="58">
        <f>AM$3+AK29</f>
        <v>888</v>
      </c>
    </row>
    <row r="30" spans="1:39" ht="22.5" customHeight="1">
      <c r="A30" s="326">
        <v>23</v>
      </c>
      <c r="B30" s="360" t="s">
        <v>477</v>
      </c>
      <c r="C30" s="328">
        <v>0</v>
      </c>
      <c r="D30" s="328">
        <v>0</v>
      </c>
      <c r="E30" s="328">
        <v>0</v>
      </c>
      <c r="F30" s="328"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328">
        <v>0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0</v>
      </c>
      <c r="AE30" s="328">
        <v>0</v>
      </c>
      <c r="AF30" s="328">
        <v>0</v>
      </c>
      <c r="AG30" s="328">
        <v>0</v>
      </c>
      <c r="AH30" s="328">
        <v>0</v>
      </c>
      <c r="AI30" s="328">
        <v>0</v>
      </c>
      <c r="AJ30" s="328">
        <v>2</v>
      </c>
      <c r="AK30" s="359">
        <f>SUM(C30:AJ30)</f>
        <v>2</v>
      </c>
      <c r="AM30" s="58">
        <f>AM$3+AK30</f>
        <v>845</v>
      </c>
    </row>
    <row r="31" spans="1:39" ht="29.25">
      <c r="A31" s="326">
        <v>24</v>
      </c>
      <c r="B31" s="360" t="s">
        <v>478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1</v>
      </c>
      <c r="J31" s="328">
        <v>0</v>
      </c>
      <c r="K31" s="328">
        <v>0</v>
      </c>
      <c r="L31" s="328">
        <v>1</v>
      </c>
      <c r="M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328">
        <v>0</v>
      </c>
      <c r="T31" s="328">
        <v>1</v>
      </c>
      <c r="U31" s="328">
        <v>0</v>
      </c>
      <c r="V31" s="328">
        <v>0</v>
      </c>
      <c r="W31" s="328">
        <v>0</v>
      </c>
      <c r="X31" s="328">
        <v>0</v>
      </c>
      <c r="Y31" s="328">
        <v>0</v>
      </c>
      <c r="Z31" s="328">
        <v>0</v>
      </c>
      <c r="AA31" s="328">
        <v>0</v>
      </c>
      <c r="AB31" s="328">
        <v>0</v>
      </c>
      <c r="AC31" s="328">
        <v>0</v>
      </c>
      <c r="AD31" s="328">
        <v>0</v>
      </c>
      <c r="AE31" s="328">
        <v>0</v>
      </c>
      <c r="AF31" s="328">
        <v>0</v>
      </c>
      <c r="AG31" s="328">
        <v>0</v>
      </c>
      <c r="AH31" s="328">
        <v>0</v>
      </c>
      <c r="AI31" s="328">
        <v>0</v>
      </c>
      <c r="AJ31" s="328">
        <v>0</v>
      </c>
      <c r="AK31" s="359">
        <f>SUM(C31:AJ31)</f>
        <v>3</v>
      </c>
      <c r="AM31" s="58">
        <f>AM$3+AK31</f>
        <v>846</v>
      </c>
    </row>
    <row r="32" spans="1:37" s="246" customFormat="1" ht="15">
      <c r="A32" s="362"/>
      <c r="B32" s="361" t="s">
        <v>29</v>
      </c>
      <c r="C32" s="362">
        <f>SUM(C8:C31)</f>
        <v>13</v>
      </c>
      <c r="D32" s="362">
        <f>SUM(D8:D31)</f>
        <v>4</v>
      </c>
      <c r="E32" s="362">
        <f>SUM(E8:E31)</f>
        <v>7</v>
      </c>
      <c r="F32" s="362">
        <f>SUM(F8:F31)</f>
        <v>27</v>
      </c>
      <c r="G32" s="362">
        <f>SUM(G8:G31)</f>
        <v>19</v>
      </c>
      <c r="H32" s="362">
        <f>SUM(H8:H31)</f>
        <v>9</v>
      </c>
      <c r="I32" s="362">
        <f>SUM(I8:I31)</f>
        <v>30</v>
      </c>
      <c r="J32" s="362">
        <f>SUM(J8:J31)</f>
        <v>17</v>
      </c>
      <c r="K32" s="362">
        <f>SUM(K8:K31)</f>
        <v>30</v>
      </c>
      <c r="L32" s="362">
        <f>SUM(L8:L31)</f>
        <v>20</v>
      </c>
      <c r="M32" s="362">
        <f>SUM(M8:M31)</f>
        <v>74</v>
      </c>
      <c r="N32" s="362">
        <f>SUM(N8:N31)</f>
        <v>9</v>
      </c>
      <c r="O32" s="362">
        <f>SUM(O8:O31)</f>
        <v>21</v>
      </c>
      <c r="P32" s="362">
        <f>SUM(P8:P31)</f>
        <v>32</v>
      </c>
      <c r="Q32" s="362">
        <f>SUM(Q8:Q31)</f>
        <v>15</v>
      </c>
      <c r="R32" s="362">
        <f>SUM(R8:R31)</f>
        <v>61</v>
      </c>
      <c r="S32" s="362">
        <f>SUM(S8:S31)</f>
        <v>32</v>
      </c>
      <c r="T32" s="362">
        <f>SUM(T8:T31)</f>
        <v>24</v>
      </c>
      <c r="U32" s="362">
        <f>SUM(U8:U31)</f>
        <v>7</v>
      </c>
      <c r="V32" s="362">
        <f>SUM(V8:V31)</f>
        <v>21</v>
      </c>
      <c r="W32" s="362">
        <f>SUM(W8:W31)</f>
        <v>33</v>
      </c>
      <c r="X32" s="362">
        <f>SUM(X8:X31)</f>
        <v>17</v>
      </c>
      <c r="Y32" s="362">
        <f>SUM(Y8:Y31)</f>
        <v>12</v>
      </c>
      <c r="Z32" s="362">
        <f>SUM(Z8:Z31)</f>
        <v>22</v>
      </c>
      <c r="AA32" s="362">
        <f>SUM(AA8:AA31)</f>
        <v>11</v>
      </c>
      <c r="AB32" s="362">
        <f>SUM(AB8:AB31)</f>
        <v>16</v>
      </c>
      <c r="AC32" s="362">
        <f>SUM(AC8:AC31)</f>
        <v>28</v>
      </c>
      <c r="AD32" s="362">
        <f>SUM(AD8:AD31)</f>
        <v>26</v>
      </c>
      <c r="AE32" s="362">
        <f>SUM(AE8:AE31)</f>
        <v>19</v>
      </c>
      <c r="AF32" s="362">
        <f>SUM(AF8:AF31)</f>
        <v>14</v>
      </c>
      <c r="AG32" s="362">
        <f>SUM(AG8:AG31)</f>
        <v>15</v>
      </c>
      <c r="AH32" s="362">
        <f>SUM(AH8:AH31)</f>
        <v>18</v>
      </c>
      <c r="AI32" s="362">
        <f>SUM(AI8:AI31)</f>
        <v>24</v>
      </c>
      <c r="AJ32" s="362">
        <f>SUM(AJ8:AJ31)</f>
        <v>59</v>
      </c>
      <c r="AK32" s="362">
        <f>SUM(AK8:AK31)</f>
        <v>786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M32"/>
  <sheetViews>
    <sheetView zoomScale="72" zoomScaleNormal="72" workbookViewId="0" topLeftCell="A6">
      <selection activeCell="W37" sqref="W37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6" width="4.7109375" style="0" customWidth="1"/>
    <col min="37" max="37" width="8.00390625" style="333" customWidth="1"/>
    <col min="38" max="38" width="3.5742187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1" customHeight="1">
      <c r="C2" s="367" t="s">
        <v>479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AM2" s="246" t="s">
        <v>115</v>
      </c>
    </row>
    <row r="3" spans="3:39" ht="21.7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789</v>
      </c>
    </row>
    <row r="4" spans="2:14" ht="18" customHeight="1">
      <c r="B4" s="309" t="s">
        <v>480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</row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5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6.25" customHeight="1">
      <c r="A8" s="326">
        <v>1</v>
      </c>
      <c r="B8" s="357" t="s">
        <v>481</v>
      </c>
      <c r="C8" s="328">
        <v>2</v>
      </c>
      <c r="D8" s="328">
        <v>2</v>
      </c>
      <c r="E8" s="328">
        <v>5</v>
      </c>
      <c r="F8" s="328">
        <v>0</v>
      </c>
      <c r="G8" s="328">
        <v>1</v>
      </c>
      <c r="H8" s="328">
        <v>0</v>
      </c>
      <c r="I8" s="328">
        <v>3</v>
      </c>
      <c r="J8" s="328">
        <v>0</v>
      </c>
      <c r="K8" s="328">
        <v>0</v>
      </c>
      <c r="L8" s="328">
        <v>1</v>
      </c>
      <c r="M8" s="328">
        <v>1</v>
      </c>
      <c r="N8" s="328">
        <v>0</v>
      </c>
      <c r="O8" s="328">
        <v>4</v>
      </c>
      <c r="P8" s="328">
        <v>1</v>
      </c>
      <c r="Q8" s="328">
        <v>2</v>
      </c>
      <c r="R8" s="328">
        <v>0</v>
      </c>
      <c r="S8" s="328">
        <v>1</v>
      </c>
      <c r="T8" s="328">
        <v>1</v>
      </c>
      <c r="U8" s="328">
        <v>0</v>
      </c>
      <c r="V8" s="328">
        <v>0</v>
      </c>
      <c r="W8" s="328">
        <v>5</v>
      </c>
      <c r="X8" s="328">
        <v>1</v>
      </c>
      <c r="Y8" s="328">
        <v>1</v>
      </c>
      <c r="Z8" s="328">
        <v>2</v>
      </c>
      <c r="AA8" s="328">
        <v>0</v>
      </c>
      <c r="AB8" s="328">
        <v>2</v>
      </c>
      <c r="AC8" s="328">
        <v>0</v>
      </c>
      <c r="AD8" s="328">
        <v>1</v>
      </c>
      <c r="AE8" s="328">
        <v>0</v>
      </c>
      <c r="AF8" s="328">
        <v>0</v>
      </c>
      <c r="AG8" s="328">
        <v>8</v>
      </c>
      <c r="AH8" s="328">
        <v>14</v>
      </c>
      <c r="AI8" s="328">
        <v>0</v>
      </c>
      <c r="AJ8" s="328">
        <v>2</v>
      </c>
      <c r="AK8" s="359">
        <f>SUM(C8:AJ8)</f>
        <v>60</v>
      </c>
      <c r="AM8" s="58">
        <f>AM$3+AK8</f>
        <v>849</v>
      </c>
    </row>
    <row r="9" spans="1:39" ht="22.5" customHeight="1">
      <c r="A9" s="326">
        <v>2</v>
      </c>
      <c r="B9" s="360" t="s">
        <v>482</v>
      </c>
      <c r="C9" s="328">
        <v>0</v>
      </c>
      <c r="D9" s="328">
        <v>0</v>
      </c>
      <c r="E9" s="328">
        <v>0</v>
      </c>
      <c r="F9" s="328">
        <v>1</v>
      </c>
      <c r="G9" s="328">
        <v>0</v>
      </c>
      <c r="H9" s="328">
        <v>0</v>
      </c>
      <c r="I9" s="328">
        <v>0</v>
      </c>
      <c r="J9" s="328">
        <v>0</v>
      </c>
      <c r="K9" s="328">
        <v>1</v>
      </c>
      <c r="L9" s="328">
        <v>1</v>
      </c>
      <c r="M9" s="328">
        <v>0</v>
      </c>
      <c r="N9" s="328">
        <v>1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2</v>
      </c>
      <c r="AJ9" s="328">
        <v>0</v>
      </c>
      <c r="AK9" s="359">
        <f>SUM(C9:AJ9)</f>
        <v>6</v>
      </c>
      <c r="AM9" s="58">
        <f>AM$3+AK9</f>
        <v>795</v>
      </c>
    </row>
    <row r="10" spans="1:39" ht="25.5" customHeight="1">
      <c r="A10" s="326">
        <v>3</v>
      </c>
      <c r="B10" s="360" t="s">
        <v>483</v>
      </c>
      <c r="C10" s="328">
        <v>1</v>
      </c>
      <c r="D10" s="328">
        <v>0</v>
      </c>
      <c r="E10" s="328">
        <v>0</v>
      </c>
      <c r="F10" s="328">
        <v>0</v>
      </c>
      <c r="G10" s="328">
        <v>1</v>
      </c>
      <c r="H10" s="328">
        <v>6</v>
      </c>
      <c r="I10" s="328">
        <v>1</v>
      </c>
      <c r="J10" s="328">
        <v>0</v>
      </c>
      <c r="K10" s="328">
        <v>0</v>
      </c>
      <c r="L10" s="328">
        <v>3</v>
      </c>
      <c r="M10" s="328">
        <v>1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6</v>
      </c>
      <c r="U10" s="328">
        <v>1</v>
      </c>
      <c r="V10" s="328">
        <v>2</v>
      </c>
      <c r="W10" s="328">
        <v>0</v>
      </c>
      <c r="X10" s="328">
        <v>1</v>
      </c>
      <c r="Y10" s="328">
        <v>1</v>
      </c>
      <c r="Z10" s="328">
        <v>2</v>
      </c>
      <c r="AA10" s="328">
        <v>13</v>
      </c>
      <c r="AB10" s="328">
        <v>2</v>
      </c>
      <c r="AC10" s="328">
        <v>0</v>
      </c>
      <c r="AD10" s="328">
        <v>0</v>
      </c>
      <c r="AE10" s="328">
        <v>3</v>
      </c>
      <c r="AF10" s="328">
        <v>2</v>
      </c>
      <c r="AG10" s="328">
        <v>2</v>
      </c>
      <c r="AH10" s="328">
        <v>2</v>
      </c>
      <c r="AI10" s="328">
        <v>0</v>
      </c>
      <c r="AJ10" s="328">
        <v>0</v>
      </c>
      <c r="AK10" s="359">
        <f>SUM(C10:AJ10)</f>
        <v>50</v>
      </c>
      <c r="AM10" s="58">
        <f>AM$3+AK10</f>
        <v>839</v>
      </c>
    </row>
    <row r="11" spans="1:39" ht="22.5" customHeight="1">
      <c r="A11" s="326">
        <v>4</v>
      </c>
      <c r="B11" s="360" t="s">
        <v>484</v>
      </c>
      <c r="C11" s="328">
        <v>0</v>
      </c>
      <c r="D11" s="328">
        <v>0</v>
      </c>
      <c r="E11" s="328">
        <v>0</v>
      </c>
      <c r="F11" s="328">
        <v>0</v>
      </c>
      <c r="G11" s="328">
        <v>1</v>
      </c>
      <c r="H11" s="328">
        <v>1</v>
      </c>
      <c r="I11" s="328">
        <v>2</v>
      </c>
      <c r="J11" s="328">
        <v>0</v>
      </c>
      <c r="K11" s="328">
        <v>0</v>
      </c>
      <c r="L11" s="328">
        <v>0</v>
      </c>
      <c r="M11" s="328">
        <v>3</v>
      </c>
      <c r="N11" s="328">
        <v>0</v>
      </c>
      <c r="O11" s="328">
        <v>1</v>
      </c>
      <c r="P11" s="328">
        <v>0</v>
      </c>
      <c r="Q11" s="328">
        <v>2</v>
      </c>
      <c r="R11" s="328">
        <v>1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1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0</v>
      </c>
      <c r="AI11" s="328">
        <v>0</v>
      </c>
      <c r="AJ11" s="328">
        <v>0</v>
      </c>
      <c r="AK11" s="359">
        <f>SUM(C11:AJ11)</f>
        <v>12</v>
      </c>
      <c r="AM11" s="58">
        <f>AM$3+AK11</f>
        <v>801</v>
      </c>
    </row>
    <row r="12" spans="1:39" ht="22.5" customHeight="1">
      <c r="A12" s="326">
        <v>5</v>
      </c>
      <c r="B12" s="360" t="s">
        <v>485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0</v>
      </c>
      <c r="AG12" s="328">
        <v>0</v>
      </c>
      <c r="AH12" s="328">
        <v>0</v>
      </c>
      <c r="AI12" s="328">
        <v>0</v>
      </c>
      <c r="AJ12" s="328">
        <v>0</v>
      </c>
      <c r="AK12" s="359">
        <f>SUM(C12:AJ12)</f>
        <v>0</v>
      </c>
      <c r="AM12" s="58">
        <f>AM$3+AK12</f>
        <v>789</v>
      </c>
    </row>
    <row r="13" spans="1:39" ht="22.5" customHeight="1">
      <c r="A13" s="326">
        <v>6</v>
      </c>
      <c r="B13" s="360" t="s">
        <v>486</v>
      </c>
      <c r="C13" s="328">
        <v>0</v>
      </c>
      <c r="D13" s="328">
        <v>0</v>
      </c>
      <c r="E13" s="328">
        <v>0</v>
      </c>
      <c r="F13" s="328">
        <v>1</v>
      </c>
      <c r="G13" s="328">
        <v>3</v>
      </c>
      <c r="H13" s="328">
        <v>1</v>
      </c>
      <c r="I13" s="328">
        <v>0</v>
      </c>
      <c r="J13" s="328">
        <v>0</v>
      </c>
      <c r="K13" s="328">
        <v>3</v>
      </c>
      <c r="L13" s="328">
        <v>1</v>
      </c>
      <c r="M13" s="328">
        <v>2</v>
      </c>
      <c r="N13" s="328">
        <v>0</v>
      </c>
      <c r="O13" s="328">
        <v>2</v>
      </c>
      <c r="P13" s="328">
        <v>4</v>
      </c>
      <c r="Q13" s="328">
        <v>0</v>
      </c>
      <c r="R13" s="328">
        <v>0</v>
      </c>
      <c r="S13" s="328">
        <v>3</v>
      </c>
      <c r="T13" s="328">
        <v>8</v>
      </c>
      <c r="U13" s="328">
        <v>1</v>
      </c>
      <c r="V13" s="328">
        <v>2</v>
      </c>
      <c r="W13" s="328">
        <v>1</v>
      </c>
      <c r="X13" s="328">
        <v>3</v>
      </c>
      <c r="Y13" s="328">
        <v>2</v>
      </c>
      <c r="Z13" s="328">
        <v>1</v>
      </c>
      <c r="AA13" s="328">
        <v>0</v>
      </c>
      <c r="AB13" s="328">
        <v>5</v>
      </c>
      <c r="AC13" s="328">
        <v>2</v>
      </c>
      <c r="AD13" s="328">
        <v>0</v>
      </c>
      <c r="AE13" s="328">
        <v>5</v>
      </c>
      <c r="AF13" s="328">
        <v>2</v>
      </c>
      <c r="AG13" s="328">
        <v>1</v>
      </c>
      <c r="AH13" s="328">
        <v>0</v>
      </c>
      <c r="AI13" s="328">
        <v>2</v>
      </c>
      <c r="AJ13" s="328">
        <v>2</v>
      </c>
      <c r="AK13" s="359">
        <f>SUM(C13:AJ13)</f>
        <v>57</v>
      </c>
      <c r="AM13" s="58">
        <f>AM$3+AK13</f>
        <v>846</v>
      </c>
    </row>
    <row r="14" spans="1:39" ht="22.5" customHeight="1">
      <c r="A14" s="326">
        <v>7</v>
      </c>
      <c r="B14" s="360" t="s">
        <v>487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1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1</v>
      </c>
      <c r="T14" s="328">
        <v>0</v>
      </c>
      <c r="U14" s="328">
        <v>0</v>
      </c>
      <c r="V14" s="328">
        <v>0</v>
      </c>
      <c r="W14" s="328">
        <v>6</v>
      </c>
      <c r="X14" s="328">
        <v>1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59">
        <f>SUM(C14:AJ14)</f>
        <v>9</v>
      </c>
      <c r="AM14" s="58">
        <f>AM$3+AK14</f>
        <v>798</v>
      </c>
    </row>
    <row r="15" spans="1:39" ht="22.5" customHeight="1">
      <c r="A15" s="326">
        <v>8</v>
      </c>
      <c r="B15" s="360" t="s">
        <v>488</v>
      </c>
      <c r="C15" s="328">
        <v>0</v>
      </c>
      <c r="D15" s="328">
        <v>0</v>
      </c>
      <c r="E15" s="328">
        <v>0</v>
      </c>
      <c r="F15" s="328">
        <v>0</v>
      </c>
      <c r="G15" s="328">
        <v>2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4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1</v>
      </c>
      <c r="W15" s="328">
        <v>2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9</v>
      </c>
      <c r="AM15" s="58">
        <f>AM$3+AK15</f>
        <v>798</v>
      </c>
    </row>
    <row r="16" spans="1:39" ht="22.5" customHeight="1">
      <c r="A16" s="326">
        <v>9</v>
      </c>
      <c r="B16" s="360" t="s">
        <v>489</v>
      </c>
      <c r="C16" s="328">
        <v>1</v>
      </c>
      <c r="D16" s="328">
        <v>0</v>
      </c>
      <c r="E16" s="328">
        <v>0</v>
      </c>
      <c r="F16" s="328">
        <v>7</v>
      </c>
      <c r="G16" s="328">
        <v>1</v>
      </c>
      <c r="H16" s="328">
        <v>3</v>
      </c>
      <c r="I16" s="328">
        <v>10</v>
      </c>
      <c r="J16" s="328">
        <v>5</v>
      </c>
      <c r="K16" s="328">
        <v>2</v>
      </c>
      <c r="L16" s="328">
        <v>1</v>
      </c>
      <c r="M16" s="328">
        <v>7</v>
      </c>
      <c r="N16" s="328">
        <v>1</v>
      </c>
      <c r="O16" s="328">
        <v>1</v>
      </c>
      <c r="P16" s="328">
        <v>1</v>
      </c>
      <c r="Q16" s="328">
        <v>0</v>
      </c>
      <c r="R16" s="328">
        <v>0</v>
      </c>
      <c r="S16" s="328">
        <v>1</v>
      </c>
      <c r="T16" s="328">
        <v>1</v>
      </c>
      <c r="U16" s="328">
        <v>0</v>
      </c>
      <c r="V16" s="328">
        <v>0</v>
      </c>
      <c r="W16" s="328">
        <v>0</v>
      </c>
      <c r="X16" s="328">
        <v>1</v>
      </c>
      <c r="Y16" s="328">
        <v>1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3</v>
      </c>
      <c r="AF16" s="328">
        <v>2</v>
      </c>
      <c r="AG16" s="328">
        <v>1</v>
      </c>
      <c r="AH16" s="328">
        <v>2</v>
      </c>
      <c r="AI16" s="328">
        <v>0</v>
      </c>
      <c r="AJ16" s="328">
        <v>2</v>
      </c>
      <c r="AK16" s="359">
        <f>SUM(C16:AJ16)</f>
        <v>54</v>
      </c>
      <c r="AM16" s="58">
        <f>AM$3+AK16</f>
        <v>843</v>
      </c>
    </row>
    <row r="17" spans="1:39" ht="22.5" customHeight="1">
      <c r="A17" s="326">
        <v>10</v>
      </c>
      <c r="B17" s="360" t="s">
        <v>490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0</v>
      </c>
      <c r="AM17" s="58">
        <f>AM$3+AK17</f>
        <v>789</v>
      </c>
    </row>
    <row r="18" spans="1:39" ht="22.5" customHeight="1">
      <c r="A18" s="326">
        <v>11</v>
      </c>
      <c r="B18" s="360" t="s">
        <v>491</v>
      </c>
      <c r="C18" s="328">
        <v>2</v>
      </c>
      <c r="D18" s="328">
        <v>4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1</v>
      </c>
      <c r="AC18" s="328">
        <v>0</v>
      </c>
      <c r="AD18" s="328">
        <v>0</v>
      </c>
      <c r="AE18" s="328">
        <v>1</v>
      </c>
      <c r="AF18" s="328">
        <v>0</v>
      </c>
      <c r="AG18" s="328">
        <v>0</v>
      </c>
      <c r="AH18" s="328">
        <v>1</v>
      </c>
      <c r="AI18" s="328">
        <v>0</v>
      </c>
      <c r="AJ18" s="328">
        <v>0</v>
      </c>
      <c r="AK18" s="359">
        <f>SUM(C18:AJ18)</f>
        <v>9</v>
      </c>
      <c r="AM18" s="58">
        <f>AM$3+AK18</f>
        <v>798</v>
      </c>
    </row>
    <row r="19" spans="1:39" ht="22.5" customHeight="1">
      <c r="A19" s="326">
        <v>12</v>
      </c>
      <c r="B19" s="360" t="s">
        <v>492</v>
      </c>
      <c r="C19" s="328">
        <v>0</v>
      </c>
      <c r="D19" s="328">
        <v>1</v>
      </c>
      <c r="E19" s="328">
        <v>0</v>
      </c>
      <c r="F19" s="328">
        <v>2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1</v>
      </c>
      <c r="Q19" s="328">
        <v>2</v>
      </c>
      <c r="R19" s="328">
        <v>1</v>
      </c>
      <c r="S19" s="328">
        <v>0</v>
      </c>
      <c r="T19" s="328">
        <v>0</v>
      </c>
      <c r="U19" s="328">
        <v>1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4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12</v>
      </c>
      <c r="AM19" s="58">
        <f>AM$3+AK19</f>
        <v>801</v>
      </c>
    </row>
    <row r="20" spans="1:39" ht="22.5" customHeight="1">
      <c r="A20" s="326">
        <v>13</v>
      </c>
      <c r="B20" s="360" t="s">
        <v>493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1</v>
      </c>
      <c r="J20" s="328">
        <v>0</v>
      </c>
      <c r="K20" s="328">
        <v>0</v>
      </c>
      <c r="L20" s="328">
        <v>8</v>
      </c>
      <c r="M20" s="328">
        <v>0</v>
      </c>
      <c r="N20" s="328">
        <v>0</v>
      </c>
      <c r="O20" s="328">
        <v>0</v>
      </c>
      <c r="P20" s="328">
        <v>0</v>
      </c>
      <c r="Q20" s="328">
        <v>1</v>
      </c>
      <c r="R20" s="328">
        <v>0</v>
      </c>
      <c r="S20" s="328">
        <v>0</v>
      </c>
      <c r="T20" s="328">
        <v>4</v>
      </c>
      <c r="U20" s="328">
        <v>0</v>
      </c>
      <c r="V20" s="328">
        <v>1</v>
      </c>
      <c r="W20" s="328">
        <v>0</v>
      </c>
      <c r="X20" s="328">
        <v>0</v>
      </c>
      <c r="Y20" s="328">
        <v>2</v>
      </c>
      <c r="Z20" s="328">
        <v>1</v>
      </c>
      <c r="AA20" s="328">
        <v>0</v>
      </c>
      <c r="AB20" s="328">
        <v>4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2</v>
      </c>
      <c r="AJ20" s="328">
        <v>0</v>
      </c>
      <c r="AK20" s="359">
        <f>SUM(C20:AJ20)</f>
        <v>24</v>
      </c>
      <c r="AM20" s="58">
        <f>AM$3+AK20</f>
        <v>813</v>
      </c>
    </row>
    <row r="21" spans="1:39" ht="22.5" customHeight="1">
      <c r="A21" s="326">
        <v>14</v>
      </c>
      <c r="B21" s="360" t="s">
        <v>494</v>
      </c>
      <c r="C21" s="328">
        <v>0</v>
      </c>
      <c r="D21" s="328">
        <v>0</v>
      </c>
      <c r="E21" s="328">
        <v>2</v>
      </c>
      <c r="F21" s="328">
        <v>0</v>
      </c>
      <c r="G21" s="328">
        <v>3</v>
      </c>
      <c r="H21" s="328">
        <v>1</v>
      </c>
      <c r="I21" s="328">
        <v>2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1</v>
      </c>
      <c r="P21" s="328">
        <v>0</v>
      </c>
      <c r="Q21" s="328">
        <v>0</v>
      </c>
      <c r="R21" s="328">
        <v>0</v>
      </c>
      <c r="S21" s="328">
        <v>3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13</v>
      </c>
      <c r="AA21" s="328">
        <v>0</v>
      </c>
      <c r="AB21" s="328">
        <v>1</v>
      </c>
      <c r="AC21" s="328">
        <v>1</v>
      </c>
      <c r="AD21" s="328">
        <v>0</v>
      </c>
      <c r="AE21" s="328">
        <v>0</v>
      </c>
      <c r="AF21" s="328">
        <v>2</v>
      </c>
      <c r="AG21" s="328">
        <v>2</v>
      </c>
      <c r="AH21" s="328">
        <v>31</v>
      </c>
      <c r="AI21" s="328">
        <v>2</v>
      </c>
      <c r="AJ21" s="328">
        <v>1</v>
      </c>
      <c r="AK21" s="359">
        <f>SUM(C21:AJ21)</f>
        <v>65</v>
      </c>
      <c r="AM21" s="58">
        <f>AM$3+AK21</f>
        <v>854</v>
      </c>
    </row>
    <row r="22" spans="1:39" ht="22.5" customHeight="1">
      <c r="A22" s="326">
        <v>15</v>
      </c>
      <c r="B22" s="360" t="s">
        <v>495</v>
      </c>
      <c r="C22" s="328">
        <v>0</v>
      </c>
      <c r="D22" s="328">
        <v>0</v>
      </c>
      <c r="E22" s="328">
        <v>2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6</v>
      </c>
      <c r="M22" s="328">
        <v>1</v>
      </c>
      <c r="N22" s="328">
        <v>0</v>
      </c>
      <c r="O22" s="328">
        <v>0</v>
      </c>
      <c r="P22" s="328">
        <v>3</v>
      </c>
      <c r="Q22" s="328">
        <v>0</v>
      </c>
      <c r="R22" s="328">
        <v>0</v>
      </c>
      <c r="S22" s="328">
        <v>2</v>
      </c>
      <c r="T22" s="328">
        <v>1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1</v>
      </c>
      <c r="AC22" s="328">
        <v>0</v>
      </c>
      <c r="AD22" s="328">
        <v>1</v>
      </c>
      <c r="AE22" s="328">
        <v>0</v>
      </c>
      <c r="AF22" s="328">
        <v>1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18</v>
      </c>
      <c r="AM22" s="58">
        <f>AM$3+AK22</f>
        <v>807</v>
      </c>
    </row>
    <row r="23" spans="1:39" ht="22.5" customHeight="1">
      <c r="A23" s="326">
        <v>16</v>
      </c>
      <c r="B23" s="360" t="s">
        <v>496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3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1</v>
      </c>
      <c r="Z23" s="328">
        <v>0</v>
      </c>
      <c r="AA23" s="328">
        <v>0</v>
      </c>
      <c r="AB23" s="328">
        <v>0</v>
      </c>
      <c r="AC23" s="328">
        <v>5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9</v>
      </c>
      <c r="AM23" s="58">
        <f>AM$3+AK23</f>
        <v>798</v>
      </c>
    </row>
    <row r="24" spans="1:39" ht="22.5" customHeight="1">
      <c r="A24" s="326">
        <v>17</v>
      </c>
      <c r="B24" s="360" t="s">
        <v>497</v>
      </c>
      <c r="C24" s="328">
        <v>0</v>
      </c>
      <c r="D24" s="328">
        <v>0</v>
      </c>
      <c r="E24" s="328">
        <v>0</v>
      </c>
      <c r="F24" s="328">
        <v>0</v>
      </c>
      <c r="G24" s="328">
        <v>1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3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1</v>
      </c>
      <c r="AB24" s="328">
        <v>0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59">
        <f>SUM(C24:AJ24)</f>
        <v>5</v>
      </c>
      <c r="AM24" s="58">
        <f>AM$3+AK24</f>
        <v>794</v>
      </c>
    </row>
    <row r="25" spans="1:39" ht="22.5" customHeight="1">
      <c r="A25" s="326">
        <v>18</v>
      </c>
      <c r="B25" s="360" t="s">
        <v>498</v>
      </c>
      <c r="C25" s="328">
        <v>0</v>
      </c>
      <c r="D25" s="328">
        <v>1</v>
      </c>
      <c r="E25" s="328">
        <v>0</v>
      </c>
      <c r="F25" s="328">
        <v>8</v>
      </c>
      <c r="G25" s="328">
        <v>8</v>
      </c>
      <c r="H25" s="328">
        <v>3</v>
      </c>
      <c r="I25" s="328">
        <v>8</v>
      </c>
      <c r="J25" s="328">
        <v>0</v>
      </c>
      <c r="K25" s="328">
        <v>1</v>
      </c>
      <c r="L25" s="328">
        <v>4</v>
      </c>
      <c r="M25" s="328">
        <v>1</v>
      </c>
      <c r="N25" s="328">
        <v>2</v>
      </c>
      <c r="O25" s="328">
        <v>17</v>
      </c>
      <c r="P25" s="328">
        <v>7</v>
      </c>
      <c r="Q25" s="328">
        <v>0</v>
      </c>
      <c r="R25" s="328">
        <v>0</v>
      </c>
      <c r="S25" s="328">
        <v>1</v>
      </c>
      <c r="T25" s="328">
        <v>2</v>
      </c>
      <c r="U25" s="328">
        <v>2</v>
      </c>
      <c r="V25" s="328">
        <v>7</v>
      </c>
      <c r="W25" s="328">
        <v>8</v>
      </c>
      <c r="X25" s="328">
        <v>0</v>
      </c>
      <c r="Y25" s="328">
        <v>2</v>
      </c>
      <c r="Z25" s="328">
        <v>8</v>
      </c>
      <c r="AA25" s="328">
        <v>3</v>
      </c>
      <c r="AB25" s="328">
        <v>7</v>
      </c>
      <c r="AC25" s="328">
        <v>3</v>
      </c>
      <c r="AD25" s="328">
        <v>0</v>
      </c>
      <c r="AE25" s="328">
        <v>1</v>
      </c>
      <c r="AF25" s="328">
        <v>8</v>
      </c>
      <c r="AG25" s="328">
        <v>2</v>
      </c>
      <c r="AH25" s="328">
        <v>5</v>
      </c>
      <c r="AI25" s="328">
        <v>3</v>
      </c>
      <c r="AJ25" s="328">
        <v>1</v>
      </c>
      <c r="AK25" s="359">
        <f>SUM(C25:AJ25)</f>
        <v>123</v>
      </c>
      <c r="AM25" s="58">
        <f>AM$3+AK25</f>
        <v>912</v>
      </c>
    </row>
    <row r="26" spans="1:39" ht="22.5" customHeight="1">
      <c r="A26" s="326">
        <v>19</v>
      </c>
      <c r="B26" s="360" t="s">
        <v>499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1</v>
      </c>
      <c r="J26" s="328">
        <v>0</v>
      </c>
      <c r="K26" s="328">
        <v>6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28">
        <v>0</v>
      </c>
      <c r="AA26" s="328">
        <v>0</v>
      </c>
      <c r="AB26" s="328">
        <v>0</v>
      </c>
      <c r="AC26" s="328">
        <v>0</v>
      </c>
      <c r="AD26" s="328">
        <v>0</v>
      </c>
      <c r="AE26" s="328">
        <v>2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59">
        <f>SUM(C26:AJ26)</f>
        <v>9</v>
      </c>
      <c r="AM26" s="58">
        <f>AM$3+AK26</f>
        <v>798</v>
      </c>
    </row>
    <row r="27" spans="1:39" ht="22.5" customHeight="1">
      <c r="A27" s="326">
        <v>20</v>
      </c>
      <c r="B27" s="360" t="s">
        <v>500</v>
      </c>
      <c r="C27" s="328">
        <v>0</v>
      </c>
      <c r="D27" s="328">
        <v>0</v>
      </c>
      <c r="E27" s="328">
        <v>0</v>
      </c>
      <c r="F27" s="328">
        <v>1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1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4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0</v>
      </c>
      <c r="AJ27" s="328">
        <v>0</v>
      </c>
      <c r="AK27" s="359">
        <f>SUM(C27:AJ27)</f>
        <v>6</v>
      </c>
      <c r="AM27" s="58">
        <f>AM$3+AK27</f>
        <v>795</v>
      </c>
    </row>
    <row r="28" spans="1:39" ht="22.5" customHeight="1">
      <c r="A28" s="326">
        <v>21</v>
      </c>
      <c r="B28" s="360" t="s">
        <v>501</v>
      </c>
      <c r="C28" s="328">
        <v>11</v>
      </c>
      <c r="D28" s="328">
        <v>5</v>
      </c>
      <c r="E28" s="328">
        <v>7</v>
      </c>
      <c r="F28" s="328">
        <v>36</v>
      </c>
      <c r="G28" s="328">
        <v>1</v>
      </c>
      <c r="H28" s="328">
        <v>0</v>
      </c>
      <c r="I28" s="328">
        <v>4</v>
      </c>
      <c r="J28" s="328">
        <v>6</v>
      </c>
      <c r="K28" s="328">
        <v>11</v>
      </c>
      <c r="L28" s="328">
        <v>1</v>
      </c>
      <c r="M28" s="328">
        <v>8</v>
      </c>
      <c r="N28" s="328">
        <v>13</v>
      </c>
      <c r="O28" s="328">
        <v>6</v>
      </c>
      <c r="P28" s="328">
        <v>4</v>
      </c>
      <c r="Q28" s="328">
        <v>3</v>
      </c>
      <c r="R28" s="328">
        <v>4</v>
      </c>
      <c r="S28" s="328">
        <v>9</v>
      </c>
      <c r="T28" s="328">
        <v>0</v>
      </c>
      <c r="U28" s="328">
        <v>4</v>
      </c>
      <c r="V28" s="328">
        <v>7</v>
      </c>
      <c r="W28" s="328">
        <v>9</v>
      </c>
      <c r="X28" s="328">
        <v>4</v>
      </c>
      <c r="Y28" s="328">
        <v>2</v>
      </c>
      <c r="Z28" s="328">
        <v>2</v>
      </c>
      <c r="AA28" s="328">
        <v>0</v>
      </c>
      <c r="AB28" s="328">
        <v>0</v>
      </c>
      <c r="AC28" s="328">
        <v>5</v>
      </c>
      <c r="AD28" s="328">
        <v>22</v>
      </c>
      <c r="AE28" s="328">
        <v>3</v>
      </c>
      <c r="AF28" s="328">
        <v>1</v>
      </c>
      <c r="AG28" s="328">
        <v>2</v>
      </c>
      <c r="AH28" s="328">
        <v>7</v>
      </c>
      <c r="AI28" s="328">
        <v>0</v>
      </c>
      <c r="AJ28" s="328">
        <v>11</v>
      </c>
      <c r="AK28" s="359">
        <f>SUM(C28:AJ28)</f>
        <v>208</v>
      </c>
      <c r="AM28" s="58">
        <f>AM$3+AK28</f>
        <v>997</v>
      </c>
    </row>
    <row r="29" spans="1:39" ht="31.5" customHeight="1">
      <c r="A29" s="326">
        <v>22</v>
      </c>
      <c r="B29" s="360" t="s">
        <v>502</v>
      </c>
      <c r="C29" s="328">
        <v>0</v>
      </c>
      <c r="D29" s="328">
        <v>0</v>
      </c>
      <c r="E29" s="328">
        <v>0</v>
      </c>
      <c r="F29" s="328">
        <v>0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328">
        <v>0</v>
      </c>
      <c r="T29" s="328">
        <v>0</v>
      </c>
      <c r="U29" s="328">
        <v>4</v>
      </c>
      <c r="V29" s="328">
        <v>0</v>
      </c>
      <c r="W29" s="328">
        <v>0</v>
      </c>
      <c r="X29" s="328">
        <v>0</v>
      </c>
      <c r="Y29" s="328">
        <v>0</v>
      </c>
      <c r="Z29" s="328">
        <v>0</v>
      </c>
      <c r="AA29" s="328">
        <v>0</v>
      </c>
      <c r="AB29" s="328">
        <v>0</v>
      </c>
      <c r="AC29" s="328">
        <v>0</v>
      </c>
      <c r="AD29" s="328">
        <v>0</v>
      </c>
      <c r="AE29" s="328">
        <v>0</v>
      </c>
      <c r="AF29" s="328">
        <v>0</v>
      </c>
      <c r="AG29" s="328">
        <v>0</v>
      </c>
      <c r="AH29" s="328">
        <v>0</v>
      </c>
      <c r="AI29" s="328">
        <v>0</v>
      </c>
      <c r="AJ29" s="328">
        <v>0</v>
      </c>
      <c r="AK29" s="359">
        <f>SUM(C29:AJ29)</f>
        <v>4</v>
      </c>
      <c r="AM29" s="58">
        <f>AM$3+AK29</f>
        <v>793</v>
      </c>
    </row>
    <row r="30" spans="1:39" ht="22.5" customHeight="1">
      <c r="A30" s="326">
        <v>23</v>
      </c>
      <c r="B30" s="360" t="s">
        <v>503</v>
      </c>
      <c r="C30" s="328">
        <v>0</v>
      </c>
      <c r="D30" s="328">
        <v>0</v>
      </c>
      <c r="E30" s="328">
        <v>0</v>
      </c>
      <c r="F30" s="328">
        <v>1</v>
      </c>
      <c r="G30" s="328">
        <v>0</v>
      </c>
      <c r="H30" s="328">
        <v>0</v>
      </c>
      <c r="I30" s="328">
        <v>3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328">
        <v>0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0</v>
      </c>
      <c r="AE30" s="328">
        <v>0</v>
      </c>
      <c r="AF30" s="328">
        <v>0</v>
      </c>
      <c r="AG30" s="328">
        <v>1</v>
      </c>
      <c r="AH30" s="328">
        <v>0</v>
      </c>
      <c r="AI30" s="328">
        <v>0</v>
      </c>
      <c r="AJ30" s="328">
        <v>0</v>
      </c>
      <c r="AK30" s="359">
        <f>SUM(C30:AJ30)</f>
        <v>5</v>
      </c>
      <c r="AM30" s="58">
        <f>AM$3+AK30</f>
        <v>794</v>
      </c>
    </row>
    <row r="31" spans="1:39" ht="22.5" customHeight="1">
      <c r="A31" s="326">
        <v>24</v>
      </c>
      <c r="B31" s="360" t="s">
        <v>504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328">
        <v>0</v>
      </c>
      <c r="T31" s="328">
        <v>0</v>
      </c>
      <c r="U31" s="328">
        <v>0</v>
      </c>
      <c r="V31" s="328">
        <v>0</v>
      </c>
      <c r="W31" s="328">
        <v>0</v>
      </c>
      <c r="X31" s="328">
        <v>0</v>
      </c>
      <c r="Y31" s="328">
        <v>0</v>
      </c>
      <c r="Z31" s="328">
        <v>0</v>
      </c>
      <c r="AA31" s="328">
        <v>0</v>
      </c>
      <c r="AB31" s="328">
        <v>0</v>
      </c>
      <c r="AC31" s="328">
        <v>0</v>
      </c>
      <c r="AD31" s="328">
        <v>0</v>
      </c>
      <c r="AE31" s="328">
        <v>0</v>
      </c>
      <c r="AF31" s="328">
        <v>0</v>
      </c>
      <c r="AG31" s="328">
        <v>0</v>
      </c>
      <c r="AH31" s="328">
        <v>0</v>
      </c>
      <c r="AI31" s="328">
        <v>0</v>
      </c>
      <c r="AJ31" s="328">
        <v>0</v>
      </c>
      <c r="AK31" s="359">
        <f>SUM(C31:AJ31)</f>
        <v>0</v>
      </c>
      <c r="AM31" s="58">
        <f>AM$3+AK31</f>
        <v>789</v>
      </c>
    </row>
    <row r="32" spans="2:37" s="246" customFormat="1" ht="15">
      <c r="B32" s="361" t="s">
        <v>29</v>
      </c>
      <c r="C32" s="362">
        <f>SUM(C8:C31)</f>
        <v>17</v>
      </c>
      <c r="D32" s="362">
        <f>SUM(D8:D31)</f>
        <v>13</v>
      </c>
      <c r="E32" s="362">
        <f>SUM(E8:E31)</f>
        <v>16</v>
      </c>
      <c r="F32" s="362">
        <f>SUM(F8:F31)</f>
        <v>57</v>
      </c>
      <c r="G32" s="362">
        <f>SUM(G8:G31)</f>
        <v>22</v>
      </c>
      <c r="H32" s="362">
        <f>SUM(H8:H31)</f>
        <v>15</v>
      </c>
      <c r="I32" s="362">
        <f>SUM(I8:I31)</f>
        <v>35</v>
      </c>
      <c r="J32" s="362">
        <f>SUM(J8:J31)</f>
        <v>11</v>
      </c>
      <c r="K32" s="362">
        <f>SUM(K8:K31)</f>
        <v>25</v>
      </c>
      <c r="L32" s="362">
        <f>SUM(L8:L31)</f>
        <v>26</v>
      </c>
      <c r="M32" s="362">
        <f>SUM(M8:M31)</f>
        <v>29</v>
      </c>
      <c r="N32" s="362">
        <f>SUM(N8:N31)</f>
        <v>17</v>
      </c>
      <c r="O32" s="362">
        <f>SUM(O8:O31)</f>
        <v>38</v>
      </c>
      <c r="P32" s="362">
        <f>SUM(P8:P31)</f>
        <v>21</v>
      </c>
      <c r="Q32" s="362">
        <f>SUM(Q8:Q31)</f>
        <v>10</v>
      </c>
      <c r="R32" s="362">
        <f>SUM(R8:R31)</f>
        <v>6</v>
      </c>
      <c r="S32" s="362">
        <f>SUM(S8:S31)</f>
        <v>21</v>
      </c>
      <c r="T32" s="362">
        <f>SUM(T8:T31)</f>
        <v>23</v>
      </c>
      <c r="U32" s="362">
        <f>SUM(U8:U31)</f>
        <v>13</v>
      </c>
      <c r="V32" s="362">
        <f>SUM(V8:V31)</f>
        <v>20</v>
      </c>
      <c r="W32" s="362">
        <f>SUM(W8:W31)</f>
        <v>31</v>
      </c>
      <c r="X32" s="362">
        <f>SUM(X8:X31)</f>
        <v>11</v>
      </c>
      <c r="Y32" s="362">
        <f>SUM(Y8:Y31)</f>
        <v>16</v>
      </c>
      <c r="Z32" s="362">
        <f>SUM(Z8:Z31)</f>
        <v>30</v>
      </c>
      <c r="AA32" s="362">
        <f>SUM(AA8:AA31)</f>
        <v>17</v>
      </c>
      <c r="AB32" s="362">
        <f>SUM(AB8:AB31)</f>
        <v>27</v>
      </c>
      <c r="AC32" s="362">
        <f>SUM(AC8:AC31)</f>
        <v>16</v>
      </c>
      <c r="AD32" s="362">
        <f>SUM(AD8:AD31)</f>
        <v>24</v>
      </c>
      <c r="AE32" s="362">
        <f>SUM(AE8:AE31)</f>
        <v>18</v>
      </c>
      <c r="AF32" s="362">
        <f>SUM(AF8:AF31)</f>
        <v>18</v>
      </c>
      <c r="AG32" s="362">
        <f>SUM(AG8:AG31)</f>
        <v>19</v>
      </c>
      <c r="AH32" s="362">
        <f>SUM(AH8:AH31)</f>
        <v>62</v>
      </c>
      <c r="AI32" s="362">
        <f>SUM(AI8:AI31)</f>
        <v>11</v>
      </c>
      <c r="AJ32" s="362">
        <f>SUM(AJ8:AJ31)</f>
        <v>19</v>
      </c>
      <c r="AK32" s="362">
        <f>SUM(AK8:AK31)</f>
        <v>754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M50"/>
  <sheetViews>
    <sheetView zoomScale="72" zoomScaleNormal="72" workbookViewId="0" topLeftCell="A1">
      <selection activeCell="AJ32" sqref="AJ32"/>
    </sheetView>
  </sheetViews>
  <sheetFormatPr defaultColWidth="9.140625" defaultRowHeight="12.75"/>
  <cols>
    <col min="1" max="1" width="4.140625" style="0" customWidth="1"/>
    <col min="2" max="2" width="27.57421875" style="0" customWidth="1"/>
    <col min="3" max="36" width="4.7109375" style="0" customWidth="1"/>
    <col min="37" max="37" width="7.7109375" style="305" customWidth="1"/>
    <col min="38" max="38" width="4.00390625" style="0" customWidth="1"/>
    <col min="39" max="39" width="10.28125" style="246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22.5" customHeight="1">
      <c r="C2" s="367" t="s">
        <v>505</v>
      </c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AM2" s="246" t="s">
        <v>115</v>
      </c>
    </row>
    <row r="3" spans="3:39" ht="20.25" customHeight="1"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723</v>
      </c>
    </row>
    <row r="4" spans="2:39" ht="21.75" customHeight="1">
      <c r="B4" s="309" t="s">
        <v>506</v>
      </c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AM4" s="58"/>
    </row>
    <row r="6" spans="1:37" ht="14.25" customHeight="1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23.25" customHeight="1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507</v>
      </c>
      <c r="C8" s="328">
        <v>0</v>
      </c>
      <c r="D8" s="328">
        <v>0</v>
      </c>
      <c r="E8" s="328">
        <v>5</v>
      </c>
      <c r="F8" s="328">
        <v>2</v>
      </c>
      <c r="G8" s="328">
        <v>9</v>
      </c>
      <c r="H8" s="328">
        <v>4</v>
      </c>
      <c r="I8" s="328">
        <v>4</v>
      </c>
      <c r="J8" s="328">
        <v>2</v>
      </c>
      <c r="K8" s="328">
        <v>5</v>
      </c>
      <c r="L8" s="328">
        <v>12</v>
      </c>
      <c r="M8" s="328">
        <v>2</v>
      </c>
      <c r="N8" s="328">
        <v>1</v>
      </c>
      <c r="O8" s="328">
        <v>12</v>
      </c>
      <c r="P8" s="328">
        <v>10</v>
      </c>
      <c r="Q8" s="328">
        <v>19</v>
      </c>
      <c r="R8" s="328">
        <v>0</v>
      </c>
      <c r="S8" s="328">
        <v>6</v>
      </c>
      <c r="T8" s="328">
        <v>3</v>
      </c>
      <c r="U8" s="328">
        <v>4</v>
      </c>
      <c r="V8" s="328">
        <v>3</v>
      </c>
      <c r="W8" s="328">
        <v>8</v>
      </c>
      <c r="X8" s="328">
        <v>6</v>
      </c>
      <c r="Y8" s="328">
        <v>11</v>
      </c>
      <c r="Z8" s="328">
        <v>6</v>
      </c>
      <c r="AA8" s="328">
        <v>9</v>
      </c>
      <c r="AB8" s="328">
        <v>2</v>
      </c>
      <c r="AC8" s="328">
        <v>8</v>
      </c>
      <c r="AD8" s="328">
        <v>4</v>
      </c>
      <c r="AE8" s="328">
        <v>12</v>
      </c>
      <c r="AF8" s="328">
        <v>0</v>
      </c>
      <c r="AG8" s="328">
        <v>3</v>
      </c>
      <c r="AH8" s="328">
        <v>2</v>
      </c>
      <c r="AI8" s="328">
        <v>8</v>
      </c>
      <c r="AJ8" s="328">
        <v>7</v>
      </c>
      <c r="AK8" s="359">
        <f>SUM(C8:AJ8)</f>
        <v>189</v>
      </c>
      <c r="AM8" s="58">
        <f>AM$3+AK8</f>
        <v>912</v>
      </c>
    </row>
    <row r="9" spans="1:39" ht="22.5" customHeight="1">
      <c r="A9" s="326">
        <v>2</v>
      </c>
      <c r="B9" s="360" t="s">
        <v>508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3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1</v>
      </c>
      <c r="AD9" s="328">
        <v>0</v>
      </c>
      <c r="AE9" s="328">
        <v>0</v>
      </c>
      <c r="AF9" s="328">
        <v>0</v>
      </c>
      <c r="AG9" s="328">
        <v>1</v>
      </c>
      <c r="AH9" s="328">
        <v>0</v>
      </c>
      <c r="AI9" s="328">
        <v>0</v>
      </c>
      <c r="AJ9" s="328">
        <v>0</v>
      </c>
      <c r="AK9" s="359">
        <f>SUM(C9:AJ9)</f>
        <v>5</v>
      </c>
      <c r="AM9" s="58">
        <f>AM$3+AK9</f>
        <v>728</v>
      </c>
    </row>
    <row r="10" spans="1:39" ht="22.5" customHeight="1">
      <c r="A10" s="326">
        <v>3</v>
      </c>
      <c r="B10" s="360" t="s">
        <v>509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59">
        <f>SUM(C10:AJ10)</f>
        <v>0</v>
      </c>
      <c r="AM10" s="58">
        <f>AM$3+AK10</f>
        <v>723</v>
      </c>
    </row>
    <row r="11" spans="1:39" ht="22.5" customHeight="1">
      <c r="A11" s="326">
        <v>4</v>
      </c>
      <c r="B11" s="360" t="s">
        <v>510</v>
      </c>
      <c r="C11" s="328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0</v>
      </c>
      <c r="AI11" s="328">
        <v>0</v>
      </c>
      <c r="AJ11" s="328">
        <v>0</v>
      </c>
      <c r="AK11" s="359">
        <f>SUM(C11:AJ11)</f>
        <v>0</v>
      </c>
      <c r="AM11" s="58">
        <f>AM$3+AK11</f>
        <v>723</v>
      </c>
    </row>
    <row r="12" spans="1:39" ht="22.5" customHeight="1">
      <c r="A12" s="326">
        <v>5</v>
      </c>
      <c r="B12" s="360" t="s">
        <v>511</v>
      </c>
      <c r="C12" s="328">
        <v>0</v>
      </c>
      <c r="D12" s="328">
        <v>1</v>
      </c>
      <c r="E12" s="328">
        <v>1</v>
      </c>
      <c r="F12" s="328">
        <v>5</v>
      </c>
      <c r="G12" s="328">
        <v>1</v>
      </c>
      <c r="H12" s="328">
        <v>9</v>
      </c>
      <c r="I12" s="328">
        <v>9</v>
      </c>
      <c r="J12" s="328">
        <v>10</v>
      </c>
      <c r="K12" s="328">
        <v>2</v>
      </c>
      <c r="L12" s="328">
        <v>6</v>
      </c>
      <c r="M12" s="328">
        <v>2</v>
      </c>
      <c r="N12" s="328">
        <v>4</v>
      </c>
      <c r="O12" s="328">
        <v>8</v>
      </c>
      <c r="P12" s="328">
        <v>8</v>
      </c>
      <c r="Q12" s="328">
        <v>14</v>
      </c>
      <c r="R12" s="328">
        <v>3</v>
      </c>
      <c r="S12" s="328">
        <v>7</v>
      </c>
      <c r="T12" s="328">
        <v>8</v>
      </c>
      <c r="U12" s="328">
        <v>15</v>
      </c>
      <c r="V12" s="328">
        <v>4</v>
      </c>
      <c r="W12" s="328">
        <v>8</v>
      </c>
      <c r="X12" s="328">
        <v>1</v>
      </c>
      <c r="Y12" s="328">
        <v>9</v>
      </c>
      <c r="Z12" s="328">
        <v>8</v>
      </c>
      <c r="AA12" s="328">
        <v>9</v>
      </c>
      <c r="AB12" s="328">
        <v>0</v>
      </c>
      <c r="AC12" s="328">
        <v>4</v>
      </c>
      <c r="AD12" s="328">
        <v>3</v>
      </c>
      <c r="AE12" s="328">
        <v>2</v>
      </c>
      <c r="AF12" s="328">
        <v>10</v>
      </c>
      <c r="AG12" s="328">
        <v>2</v>
      </c>
      <c r="AH12" s="328">
        <v>7</v>
      </c>
      <c r="AI12" s="328">
        <v>9</v>
      </c>
      <c r="AJ12" s="328">
        <v>0</v>
      </c>
      <c r="AK12" s="359">
        <f>SUM(C12:AJ12)</f>
        <v>189</v>
      </c>
      <c r="AM12" s="58">
        <f>AM$3+AK12</f>
        <v>912</v>
      </c>
    </row>
    <row r="13" spans="1:39" ht="22.5" customHeight="1">
      <c r="A13" s="326">
        <v>6</v>
      </c>
      <c r="B13" s="360" t="s">
        <v>512</v>
      </c>
      <c r="C13" s="328">
        <v>0</v>
      </c>
      <c r="D13" s="328">
        <v>1</v>
      </c>
      <c r="E13" s="328">
        <v>0</v>
      </c>
      <c r="F13" s="328">
        <v>2</v>
      </c>
      <c r="G13" s="328">
        <v>0</v>
      </c>
      <c r="H13" s="328">
        <v>2</v>
      </c>
      <c r="I13" s="328">
        <v>2</v>
      </c>
      <c r="J13" s="328">
        <v>0</v>
      </c>
      <c r="K13" s="328">
        <v>1</v>
      </c>
      <c r="L13" s="328">
        <v>2</v>
      </c>
      <c r="M13" s="328">
        <v>0</v>
      </c>
      <c r="N13" s="328">
        <v>0</v>
      </c>
      <c r="O13" s="328">
        <v>4</v>
      </c>
      <c r="P13" s="328">
        <v>0</v>
      </c>
      <c r="Q13" s="328">
        <v>0</v>
      </c>
      <c r="R13" s="328">
        <v>0</v>
      </c>
      <c r="S13" s="328">
        <v>2</v>
      </c>
      <c r="T13" s="328">
        <v>6</v>
      </c>
      <c r="U13" s="328">
        <v>0</v>
      </c>
      <c r="V13" s="328">
        <v>5</v>
      </c>
      <c r="W13" s="328">
        <v>4</v>
      </c>
      <c r="X13" s="328">
        <v>0</v>
      </c>
      <c r="Y13" s="328">
        <v>1</v>
      </c>
      <c r="Z13" s="328">
        <v>3</v>
      </c>
      <c r="AA13" s="328">
        <v>2</v>
      </c>
      <c r="AB13" s="328">
        <v>2</v>
      </c>
      <c r="AC13" s="328">
        <v>1</v>
      </c>
      <c r="AD13" s="328">
        <v>1</v>
      </c>
      <c r="AE13" s="328">
        <v>1</v>
      </c>
      <c r="AF13" s="328">
        <v>2</v>
      </c>
      <c r="AG13" s="328">
        <v>4</v>
      </c>
      <c r="AH13" s="328">
        <v>0</v>
      </c>
      <c r="AI13" s="328">
        <v>4</v>
      </c>
      <c r="AJ13" s="328">
        <v>0</v>
      </c>
      <c r="AK13" s="359">
        <f>SUM(C13:AJ13)</f>
        <v>52</v>
      </c>
      <c r="AM13" s="58">
        <f>AM$3+AK13</f>
        <v>775</v>
      </c>
    </row>
    <row r="14" spans="1:39" ht="22.5" customHeight="1">
      <c r="A14" s="326">
        <v>7</v>
      </c>
      <c r="B14" s="360" t="s">
        <v>513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1</v>
      </c>
      <c r="AI14" s="328">
        <v>0</v>
      </c>
      <c r="AJ14" s="328">
        <v>0</v>
      </c>
      <c r="AK14" s="359">
        <f>SUM(C14:AJ14)</f>
        <v>1</v>
      </c>
      <c r="AM14" s="58">
        <f>AM$3+AK14</f>
        <v>724</v>
      </c>
    </row>
    <row r="15" spans="1:39" ht="22.5" customHeight="1">
      <c r="A15" s="326">
        <v>8</v>
      </c>
      <c r="B15" s="360" t="s">
        <v>514</v>
      </c>
      <c r="C15" s="328">
        <v>0</v>
      </c>
      <c r="D15" s="328">
        <v>0</v>
      </c>
      <c r="E15" s="328">
        <v>4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3</v>
      </c>
      <c r="P15" s="328">
        <v>1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3</v>
      </c>
      <c r="W15" s="328">
        <v>0</v>
      </c>
      <c r="X15" s="328">
        <v>0</v>
      </c>
      <c r="Y15" s="328">
        <v>0</v>
      </c>
      <c r="Z15" s="328">
        <v>0</v>
      </c>
      <c r="AA15" s="328">
        <v>1</v>
      </c>
      <c r="AB15" s="328">
        <v>0</v>
      </c>
      <c r="AC15" s="328">
        <v>1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13</v>
      </c>
      <c r="AM15" s="58">
        <f>AM$3+AK15</f>
        <v>736</v>
      </c>
    </row>
    <row r="16" spans="1:39" ht="22.5" customHeight="1">
      <c r="A16" s="326">
        <v>9</v>
      </c>
      <c r="B16" s="360" t="s">
        <v>515</v>
      </c>
      <c r="C16" s="328">
        <v>0</v>
      </c>
      <c r="D16" s="328">
        <v>0</v>
      </c>
      <c r="E16" s="328">
        <v>1</v>
      </c>
      <c r="F16" s="328">
        <v>7</v>
      </c>
      <c r="G16" s="328">
        <v>0</v>
      </c>
      <c r="H16" s="328">
        <v>2</v>
      </c>
      <c r="I16" s="328">
        <v>10</v>
      </c>
      <c r="J16" s="328">
        <v>1</v>
      </c>
      <c r="K16" s="328">
        <v>1</v>
      </c>
      <c r="L16" s="328">
        <v>2</v>
      </c>
      <c r="M16" s="328">
        <v>0</v>
      </c>
      <c r="N16" s="328">
        <v>0</v>
      </c>
      <c r="O16" s="328">
        <v>0</v>
      </c>
      <c r="P16" s="328">
        <v>4</v>
      </c>
      <c r="Q16" s="328">
        <v>0</v>
      </c>
      <c r="R16" s="328">
        <v>1</v>
      </c>
      <c r="S16" s="328">
        <v>0</v>
      </c>
      <c r="T16" s="328">
        <v>0</v>
      </c>
      <c r="U16" s="328">
        <v>1</v>
      </c>
      <c r="V16" s="328">
        <v>4</v>
      </c>
      <c r="W16" s="328">
        <v>5</v>
      </c>
      <c r="X16" s="328">
        <v>0</v>
      </c>
      <c r="Y16" s="328">
        <v>1</v>
      </c>
      <c r="Z16" s="328">
        <v>1</v>
      </c>
      <c r="AA16" s="328">
        <v>0</v>
      </c>
      <c r="AB16" s="328">
        <v>1</v>
      </c>
      <c r="AC16" s="328">
        <v>2</v>
      </c>
      <c r="AD16" s="328">
        <v>0</v>
      </c>
      <c r="AE16" s="328">
        <v>2</v>
      </c>
      <c r="AF16" s="328">
        <v>0</v>
      </c>
      <c r="AG16" s="328">
        <v>0</v>
      </c>
      <c r="AH16" s="328">
        <v>0</v>
      </c>
      <c r="AI16" s="328">
        <v>1</v>
      </c>
      <c r="AJ16" s="328">
        <v>0</v>
      </c>
      <c r="AK16" s="359">
        <f>SUM(C16:AJ16)</f>
        <v>47</v>
      </c>
      <c r="AM16" s="58">
        <f>AM$3+AK16</f>
        <v>770</v>
      </c>
    </row>
    <row r="17" spans="1:39" ht="32.25" customHeight="1">
      <c r="A17" s="326">
        <v>10</v>
      </c>
      <c r="B17" s="360" t="s">
        <v>516</v>
      </c>
      <c r="C17" s="328">
        <v>0</v>
      </c>
      <c r="D17" s="328">
        <v>0</v>
      </c>
      <c r="E17" s="328">
        <v>1</v>
      </c>
      <c r="F17" s="328">
        <v>1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7</v>
      </c>
      <c r="T17" s="328">
        <v>0</v>
      </c>
      <c r="U17" s="328">
        <v>2</v>
      </c>
      <c r="V17" s="328">
        <v>0</v>
      </c>
      <c r="W17" s="328">
        <v>0</v>
      </c>
      <c r="X17" s="328">
        <v>2</v>
      </c>
      <c r="Y17" s="328">
        <v>4</v>
      </c>
      <c r="Z17" s="328">
        <v>0</v>
      </c>
      <c r="AA17" s="328">
        <v>2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2</v>
      </c>
      <c r="AJ17" s="328">
        <v>3</v>
      </c>
      <c r="AK17" s="359">
        <f>SUM(C17:AJ17)</f>
        <v>24</v>
      </c>
      <c r="AM17" s="58">
        <f>AM$3+AK17</f>
        <v>747</v>
      </c>
    </row>
    <row r="18" spans="1:39" ht="22.5" customHeight="1">
      <c r="A18" s="326">
        <v>11</v>
      </c>
      <c r="B18" s="360" t="s">
        <v>517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0</v>
      </c>
      <c r="AM18" s="58">
        <f>AM$3+AK18</f>
        <v>723</v>
      </c>
    </row>
    <row r="19" spans="1:39" ht="22.5" customHeight="1">
      <c r="A19" s="326">
        <v>12</v>
      </c>
      <c r="B19" s="360" t="s">
        <v>518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0</v>
      </c>
      <c r="AM19" s="58">
        <f>AM$3+AK19</f>
        <v>723</v>
      </c>
    </row>
    <row r="20" spans="1:39" ht="22.5" customHeight="1">
      <c r="A20" s="326">
        <v>13</v>
      </c>
      <c r="B20" s="360" t="s">
        <v>519</v>
      </c>
      <c r="C20" s="328">
        <v>0</v>
      </c>
      <c r="D20" s="328">
        <v>0</v>
      </c>
      <c r="E20" s="328">
        <v>0</v>
      </c>
      <c r="F20" s="328">
        <v>1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0</v>
      </c>
      <c r="AJ20" s="328">
        <v>0</v>
      </c>
      <c r="AK20" s="359">
        <f>SUM(C20:AJ20)</f>
        <v>1</v>
      </c>
      <c r="AM20" s="58">
        <f>AM$3+AK20</f>
        <v>724</v>
      </c>
    </row>
    <row r="21" spans="1:39" ht="22.5" customHeight="1">
      <c r="A21" s="326">
        <v>14</v>
      </c>
      <c r="B21" s="360" t="s">
        <v>520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0</v>
      </c>
      <c r="AF21" s="328">
        <v>0</v>
      </c>
      <c r="AG21" s="328">
        <v>0</v>
      </c>
      <c r="AH21" s="328">
        <v>3</v>
      </c>
      <c r="AI21" s="328">
        <v>0</v>
      </c>
      <c r="AJ21" s="328">
        <v>0</v>
      </c>
      <c r="AK21" s="359">
        <f>SUM(C21:AJ21)</f>
        <v>3</v>
      </c>
      <c r="AM21" s="58">
        <f>AM$3+AK21</f>
        <v>726</v>
      </c>
    </row>
    <row r="22" spans="1:39" ht="22.5" customHeight="1">
      <c r="A22" s="326">
        <v>15</v>
      </c>
      <c r="B22" s="360" t="s">
        <v>521</v>
      </c>
      <c r="C22" s="328">
        <v>0</v>
      </c>
      <c r="D22" s="328">
        <v>0</v>
      </c>
      <c r="E22" s="328">
        <v>0</v>
      </c>
      <c r="F22" s="328">
        <v>1</v>
      </c>
      <c r="G22" s="328">
        <v>0</v>
      </c>
      <c r="H22" s="328">
        <v>0</v>
      </c>
      <c r="I22" s="328">
        <v>0</v>
      </c>
      <c r="J22" s="328">
        <v>0</v>
      </c>
      <c r="K22" s="328">
        <v>1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3</v>
      </c>
      <c r="S22" s="328">
        <v>0</v>
      </c>
      <c r="T22" s="328">
        <v>0</v>
      </c>
      <c r="U22" s="328">
        <v>0</v>
      </c>
      <c r="V22" s="328">
        <v>0</v>
      </c>
      <c r="W22" s="328">
        <v>1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0</v>
      </c>
      <c r="AD22" s="328">
        <v>1</v>
      </c>
      <c r="AE22" s="328">
        <v>0</v>
      </c>
      <c r="AF22" s="328">
        <v>0</v>
      </c>
      <c r="AG22" s="328">
        <v>1</v>
      </c>
      <c r="AH22" s="328">
        <v>0</v>
      </c>
      <c r="AI22" s="328">
        <v>2</v>
      </c>
      <c r="AJ22" s="328">
        <v>0</v>
      </c>
      <c r="AK22" s="359">
        <f>SUM(C22:AJ22)</f>
        <v>10</v>
      </c>
      <c r="AM22" s="58">
        <f>AM$3+AK22</f>
        <v>733</v>
      </c>
    </row>
    <row r="23" spans="1:39" ht="22.5" customHeight="1">
      <c r="A23" s="326">
        <v>16</v>
      </c>
      <c r="B23" s="360" t="s">
        <v>522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0</v>
      </c>
      <c r="AM23" s="58">
        <f>AM$3+AK23</f>
        <v>723</v>
      </c>
    </row>
    <row r="24" spans="1:39" ht="30.75" customHeight="1">
      <c r="A24" s="326">
        <v>17</v>
      </c>
      <c r="B24" s="360" t="s">
        <v>523</v>
      </c>
      <c r="C24" s="328">
        <v>0</v>
      </c>
      <c r="D24" s="328">
        <v>14</v>
      </c>
      <c r="E24" s="328">
        <v>5</v>
      </c>
      <c r="F24" s="328"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0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1</v>
      </c>
      <c r="AK24" s="359">
        <f>SUM(C24:AJ24)</f>
        <v>20</v>
      </c>
      <c r="AM24" s="58">
        <f>AM$3+AK24</f>
        <v>743</v>
      </c>
    </row>
    <row r="25" spans="1:39" ht="22.5" customHeight="1">
      <c r="A25" s="326">
        <v>18</v>
      </c>
      <c r="B25" s="360" t="s">
        <v>524</v>
      </c>
      <c r="C25" s="328">
        <v>0</v>
      </c>
      <c r="D25" s="328">
        <v>0</v>
      </c>
      <c r="E25" s="328">
        <v>0</v>
      </c>
      <c r="F25" s="328">
        <v>1</v>
      </c>
      <c r="G25" s="328">
        <v>0</v>
      </c>
      <c r="H25" s="328">
        <v>0</v>
      </c>
      <c r="I25" s="328">
        <v>2</v>
      </c>
      <c r="J25" s="328">
        <v>0</v>
      </c>
      <c r="K25" s="328">
        <v>5</v>
      </c>
      <c r="L25" s="328">
        <v>0</v>
      </c>
      <c r="M25" s="328">
        <v>1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3</v>
      </c>
      <c r="AD25" s="328">
        <v>4</v>
      </c>
      <c r="AE25" s="328">
        <v>1</v>
      </c>
      <c r="AF25" s="328">
        <v>0</v>
      </c>
      <c r="AG25" s="328">
        <v>0</v>
      </c>
      <c r="AH25" s="328">
        <v>0</v>
      </c>
      <c r="AI25" s="328">
        <v>0</v>
      </c>
      <c r="AJ25" s="328">
        <v>0</v>
      </c>
      <c r="AK25" s="359">
        <f>SUM(C25:AJ25)</f>
        <v>17</v>
      </c>
      <c r="AM25" s="58">
        <f>AM$3+AK25</f>
        <v>740</v>
      </c>
    </row>
    <row r="26" spans="1:39" ht="22.5" customHeight="1">
      <c r="A26" s="326">
        <v>19</v>
      </c>
      <c r="B26" s="360" t="s">
        <v>525</v>
      </c>
      <c r="C26" s="328">
        <v>0</v>
      </c>
      <c r="D26" s="328">
        <v>1</v>
      </c>
      <c r="E26" s="328">
        <v>0</v>
      </c>
      <c r="F26" s="328">
        <v>0</v>
      </c>
      <c r="G26" s="328">
        <v>3</v>
      </c>
      <c r="H26" s="328">
        <v>0</v>
      </c>
      <c r="I26" s="328">
        <v>0</v>
      </c>
      <c r="J26" s="328">
        <v>0</v>
      </c>
      <c r="K26" s="328">
        <v>0</v>
      </c>
      <c r="L26" s="328">
        <v>2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1</v>
      </c>
      <c r="T26" s="328">
        <v>0</v>
      </c>
      <c r="U26" s="328">
        <v>1</v>
      </c>
      <c r="V26" s="328">
        <v>0</v>
      </c>
      <c r="W26" s="328">
        <v>1</v>
      </c>
      <c r="X26" s="328">
        <v>0</v>
      </c>
      <c r="Y26" s="328">
        <v>1</v>
      </c>
      <c r="Z26" s="328">
        <v>0</v>
      </c>
      <c r="AA26" s="328">
        <v>0</v>
      </c>
      <c r="AB26" s="328">
        <v>1</v>
      </c>
      <c r="AC26" s="328">
        <v>0</v>
      </c>
      <c r="AD26" s="328">
        <v>0</v>
      </c>
      <c r="AE26" s="328">
        <v>1</v>
      </c>
      <c r="AF26" s="328">
        <v>1</v>
      </c>
      <c r="AG26" s="328">
        <v>2</v>
      </c>
      <c r="AH26" s="328">
        <v>0</v>
      </c>
      <c r="AI26" s="328">
        <v>0</v>
      </c>
      <c r="AJ26" s="328">
        <v>0</v>
      </c>
      <c r="AK26" s="359">
        <f>SUM(C26:AJ26)</f>
        <v>15</v>
      </c>
      <c r="AM26" s="58">
        <f>AM$3+AK26</f>
        <v>738</v>
      </c>
    </row>
    <row r="27" spans="1:39" ht="22.5" customHeight="1">
      <c r="A27" s="326">
        <v>20</v>
      </c>
      <c r="B27" s="360" t="s">
        <v>526</v>
      </c>
      <c r="C27" s="328">
        <v>0</v>
      </c>
      <c r="D27" s="328">
        <v>0</v>
      </c>
      <c r="E27" s="328">
        <v>0</v>
      </c>
      <c r="F27" s="328">
        <v>8</v>
      </c>
      <c r="G27" s="328">
        <v>0</v>
      </c>
      <c r="H27" s="328">
        <v>0</v>
      </c>
      <c r="I27" s="328">
        <v>0</v>
      </c>
      <c r="J27" s="328">
        <v>1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1</v>
      </c>
      <c r="X27" s="328">
        <v>3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0</v>
      </c>
      <c r="AJ27" s="328">
        <v>0</v>
      </c>
      <c r="AK27" s="359">
        <f>SUM(C27:AJ27)</f>
        <v>13</v>
      </c>
      <c r="AM27" s="58">
        <f>AM$3+AK27</f>
        <v>736</v>
      </c>
    </row>
    <row r="28" spans="1:39" ht="22.5" customHeight="1">
      <c r="A28" s="326">
        <v>21</v>
      </c>
      <c r="B28" s="360" t="s">
        <v>527</v>
      </c>
      <c r="C28" s="328">
        <v>0</v>
      </c>
      <c r="D28" s="328">
        <v>0</v>
      </c>
      <c r="E28" s="328">
        <v>0</v>
      </c>
      <c r="F28" s="328">
        <v>0</v>
      </c>
      <c r="G28" s="328">
        <v>0</v>
      </c>
      <c r="H28" s="328">
        <v>3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0</v>
      </c>
      <c r="Z28" s="328">
        <v>0</v>
      </c>
      <c r="AA28" s="328">
        <v>0</v>
      </c>
      <c r="AB28" s="328">
        <v>0</v>
      </c>
      <c r="AC28" s="328">
        <v>0</v>
      </c>
      <c r="AD28" s="328">
        <v>0</v>
      </c>
      <c r="AE28" s="328">
        <v>0</v>
      </c>
      <c r="AF28" s="328">
        <v>0</v>
      </c>
      <c r="AG28" s="328">
        <v>0</v>
      </c>
      <c r="AH28" s="328">
        <v>0</v>
      </c>
      <c r="AI28" s="328">
        <v>0</v>
      </c>
      <c r="AJ28" s="328">
        <v>0</v>
      </c>
      <c r="AK28" s="359">
        <f>SUM(C28:AJ28)</f>
        <v>3</v>
      </c>
      <c r="AM28" s="58">
        <f>AM$3+AK28</f>
        <v>726</v>
      </c>
    </row>
    <row r="29" spans="1:39" ht="22.5" customHeight="1">
      <c r="A29" s="326">
        <v>22</v>
      </c>
      <c r="B29" s="360" t="s">
        <v>528</v>
      </c>
      <c r="C29" s="328">
        <v>0</v>
      </c>
      <c r="D29" s="328">
        <v>0</v>
      </c>
      <c r="E29" s="328">
        <v>0</v>
      </c>
      <c r="F29" s="328">
        <v>0</v>
      </c>
      <c r="G29" s="328">
        <v>0</v>
      </c>
      <c r="H29" s="328">
        <v>1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2</v>
      </c>
      <c r="R29" s="328">
        <v>0</v>
      </c>
      <c r="S29" s="328">
        <v>0</v>
      </c>
      <c r="T29" s="328">
        <v>0</v>
      </c>
      <c r="U29" s="328">
        <v>0</v>
      </c>
      <c r="V29" s="328">
        <v>1</v>
      </c>
      <c r="W29" s="328">
        <v>0</v>
      </c>
      <c r="X29" s="328">
        <v>0</v>
      </c>
      <c r="Y29" s="328">
        <v>0</v>
      </c>
      <c r="Z29" s="328">
        <v>0</v>
      </c>
      <c r="AA29" s="328">
        <v>0</v>
      </c>
      <c r="AB29" s="328">
        <v>0</v>
      </c>
      <c r="AC29" s="328">
        <v>0</v>
      </c>
      <c r="AD29" s="328">
        <v>0</v>
      </c>
      <c r="AE29" s="328">
        <v>0</v>
      </c>
      <c r="AF29" s="328">
        <v>0</v>
      </c>
      <c r="AG29" s="328">
        <v>0</v>
      </c>
      <c r="AH29" s="328">
        <v>0</v>
      </c>
      <c r="AI29" s="328">
        <v>0</v>
      </c>
      <c r="AJ29" s="328">
        <v>0</v>
      </c>
      <c r="AK29" s="359">
        <f>SUM(C29:AJ29)</f>
        <v>4</v>
      </c>
      <c r="AM29" s="58">
        <f>AM$3+AK29</f>
        <v>727</v>
      </c>
    </row>
    <row r="30" spans="1:39" ht="22.5" customHeight="1">
      <c r="A30" s="326">
        <v>23</v>
      </c>
      <c r="B30" s="360" t="s">
        <v>529</v>
      </c>
      <c r="C30" s="328">
        <v>0</v>
      </c>
      <c r="D30" s="328">
        <v>0</v>
      </c>
      <c r="E30" s="328">
        <v>0</v>
      </c>
      <c r="F30" s="328"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328">
        <v>0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0</v>
      </c>
      <c r="AE30" s="328">
        <v>0</v>
      </c>
      <c r="AF30" s="328">
        <v>0</v>
      </c>
      <c r="AG30" s="328">
        <v>0</v>
      </c>
      <c r="AH30" s="328">
        <v>0</v>
      </c>
      <c r="AI30" s="328">
        <v>0</v>
      </c>
      <c r="AJ30" s="328">
        <v>0</v>
      </c>
      <c r="AK30" s="359">
        <f>SUM(C30:AJ30)</f>
        <v>0</v>
      </c>
      <c r="AM30" s="58">
        <f>AM$3+AK30</f>
        <v>723</v>
      </c>
    </row>
    <row r="31" spans="1:39" ht="22.5" customHeight="1">
      <c r="A31" s="326">
        <v>24</v>
      </c>
      <c r="B31" s="360" t="s">
        <v>530</v>
      </c>
      <c r="C31" s="328">
        <v>0</v>
      </c>
      <c r="D31" s="328">
        <v>0</v>
      </c>
      <c r="E31" s="328">
        <v>3</v>
      </c>
      <c r="F31" s="328">
        <v>9</v>
      </c>
      <c r="G31" s="328">
        <v>1</v>
      </c>
      <c r="H31" s="328">
        <v>1</v>
      </c>
      <c r="I31" s="328">
        <v>4</v>
      </c>
      <c r="J31" s="328">
        <v>0</v>
      </c>
      <c r="K31" s="328">
        <v>1</v>
      </c>
      <c r="L31" s="328">
        <v>3</v>
      </c>
      <c r="M31" s="328">
        <v>8</v>
      </c>
      <c r="N31" s="328">
        <v>1</v>
      </c>
      <c r="O31" s="328">
        <v>0</v>
      </c>
      <c r="P31" s="328">
        <v>5</v>
      </c>
      <c r="Q31" s="328">
        <v>3</v>
      </c>
      <c r="R31" s="328">
        <v>4</v>
      </c>
      <c r="S31" s="328">
        <v>4</v>
      </c>
      <c r="T31" s="328">
        <v>0</v>
      </c>
      <c r="U31" s="328">
        <v>3</v>
      </c>
      <c r="V31" s="328">
        <v>0</v>
      </c>
      <c r="W31" s="328">
        <v>6</v>
      </c>
      <c r="X31" s="328">
        <v>5</v>
      </c>
      <c r="Y31" s="328">
        <v>0</v>
      </c>
      <c r="Z31" s="328">
        <v>0</v>
      </c>
      <c r="AA31" s="328">
        <v>0</v>
      </c>
      <c r="AB31" s="328">
        <v>5</v>
      </c>
      <c r="AC31" s="328">
        <v>2</v>
      </c>
      <c r="AD31" s="328">
        <v>3</v>
      </c>
      <c r="AE31" s="328">
        <v>3</v>
      </c>
      <c r="AF31" s="328">
        <v>6</v>
      </c>
      <c r="AG31" s="328">
        <v>0</v>
      </c>
      <c r="AH31" s="328">
        <v>4</v>
      </c>
      <c r="AI31" s="328">
        <v>11</v>
      </c>
      <c r="AJ31" s="328">
        <v>4</v>
      </c>
      <c r="AK31" s="359">
        <f>SUM(C31:AJ31)</f>
        <v>99</v>
      </c>
      <c r="AM31" s="58">
        <f>AM$3+AK31</f>
        <v>822</v>
      </c>
    </row>
    <row r="32" spans="2:37" s="246" customFormat="1" ht="15">
      <c r="B32" s="361" t="s">
        <v>29</v>
      </c>
      <c r="C32" s="362">
        <f>SUM(C8:C31)</f>
        <v>0</v>
      </c>
      <c r="D32" s="362">
        <f>SUM(D8:D31)</f>
        <v>17</v>
      </c>
      <c r="E32" s="362">
        <f>SUM(E8:E31)</f>
        <v>20</v>
      </c>
      <c r="F32" s="362">
        <f>SUM(F8:F31)</f>
        <v>37</v>
      </c>
      <c r="G32" s="362">
        <f>SUM(G8:G31)</f>
        <v>14</v>
      </c>
      <c r="H32" s="362">
        <f>SUM(H8:H31)</f>
        <v>22</v>
      </c>
      <c r="I32" s="362">
        <f>SUM(I8:I31)</f>
        <v>31</v>
      </c>
      <c r="J32" s="362">
        <f>SUM(J8:J31)</f>
        <v>14</v>
      </c>
      <c r="K32" s="362">
        <f>SUM(K8:K31)</f>
        <v>16</v>
      </c>
      <c r="L32" s="362">
        <f>SUM(L8:L31)</f>
        <v>27</v>
      </c>
      <c r="M32" s="362">
        <f>SUM(M8:M31)</f>
        <v>16</v>
      </c>
      <c r="N32" s="362">
        <f>SUM(N8:N31)</f>
        <v>6</v>
      </c>
      <c r="O32" s="362">
        <f>SUM(O8:O31)</f>
        <v>27</v>
      </c>
      <c r="P32" s="362">
        <f>SUM(P8:P31)</f>
        <v>28</v>
      </c>
      <c r="Q32" s="362">
        <f>SUM(Q8:Q31)</f>
        <v>38</v>
      </c>
      <c r="R32" s="362">
        <f>SUM(R8:R31)</f>
        <v>11</v>
      </c>
      <c r="S32" s="362">
        <f>SUM(S8:S31)</f>
        <v>27</v>
      </c>
      <c r="T32" s="362">
        <f>SUM(T8:T31)</f>
        <v>17</v>
      </c>
      <c r="U32" s="362">
        <f>SUM(U8:U31)</f>
        <v>26</v>
      </c>
      <c r="V32" s="362">
        <f>SUM(V8:V31)</f>
        <v>20</v>
      </c>
      <c r="W32" s="362">
        <f>SUM(W8:W31)</f>
        <v>34</v>
      </c>
      <c r="X32" s="362">
        <f>SUM(X8:X31)</f>
        <v>17</v>
      </c>
      <c r="Y32" s="362">
        <f>SUM(Y8:Y31)</f>
        <v>27</v>
      </c>
      <c r="Z32" s="362">
        <f>SUM(Z8:Z31)</f>
        <v>18</v>
      </c>
      <c r="AA32" s="362">
        <f>SUM(AA8:AA31)</f>
        <v>23</v>
      </c>
      <c r="AB32" s="362">
        <f>SUM(AB8:AB31)</f>
        <v>11</v>
      </c>
      <c r="AC32" s="362">
        <f>SUM(AC8:AC31)</f>
        <v>22</v>
      </c>
      <c r="AD32" s="362">
        <f>SUM(AD8:AD31)</f>
        <v>16</v>
      </c>
      <c r="AE32" s="362">
        <f>SUM(AE8:AE31)</f>
        <v>22</v>
      </c>
      <c r="AF32" s="362">
        <f>SUM(AF8:AF31)</f>
        <v>19</v>
      </c>
      <c r="AG32" s="362">
        <f>SUM(AG8:AG31)</f>
        <v>13</v>
      </c>
      <c r="AH32" s="362">
        <f>SUM(AH8:AH31)</f>
        <v>17</v>
      </c>
      <c r="AI32" s="362">
        <f>SUM(AI8:AI31)</f>
        <v>37</v>
      </c>
      <c r="AJ32" s="362">
        <f>SUM(AJ8:AJ31)</f>
        <v>15</v>
      </c>
      <c r="AK32" s="362">
        <f>SUM(AK8:AK31)</f>
        <v>705</v>
      </c>
    </row>
    <row r="34" ht="15">
      <c r="AK34" s="305">
        <f>SUM(C32:AJ32)</f>
        <v>705</v>
      </c>
    </row>
    <row r="50" ht="15">
      <c r="E50" s="381">
        <f>21/(2*18)</f>
        <v>0.5833333333333334</v>
      </c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1"/>
  <sheetViews>
    <sheetView tabSelected="1" zoomScale="72" zoomScaleNormal="72" zoomScaleSheetLayoutView="65" workbookViewId="0" topLeftCell="A4">
      <pane xSplit="1" ySplit="3" topLeftCell="Q41" activePane="bottomRight" state="frozen"/>
      <selection pane="topLeft" activeCell="A4" sqref="A4"/>
      <selection pane="topRight" activeCell="Q4" sqref="Q4"/>
      <selection pane="bottomLeft" activeCell="A41" sqref="A41"/>
      <selection pane="bottomRight" activeCell="C4" sqref="C4"/>
    </sheetView>
  </sheetViews>
  <sheetFormatPr defaultColWidth="9.140625" defaultRowHeight="12.75"/>
  <cols>
    <col min="1" max="1" width="8.421875" style="81" customWidth="1"/>
    <col min="2" max="2" width="11.00390625" style="1" customWidth="1"/>
    <col min="3" max="3" width="10.7109375" style="1" customWidth="1"/>
    <col min="4" max="4" width="11.00390625" style="1" customWidth="1"/>
    <col min="5" max="6" width="10.8515625" style="1" customWidth="1"/>
    <col min="7" max="7" width="1.7109375" style="1" customWidth="1"/>
    <col min="8" max="8" width="11.00390625" style="1" customWidth="1"/>
    <col min="9" max="9" width="10.8515625" style="1" customWidth="1"/>
    <col min="10" max="13" width="11.00390625" style="1" customWidth="1"/>
    <col min="14" max="14" width="1.28515625" style="1" customWidth="1"/>
    <col min="15" max="15" width="11.00390625" style="1" customWidth="1"/>
    <col min="16" max="16" width="1.57421875" style="1" customWidth="1"/>
    <col min="17" max="17" width="11.57421875" style="1" customWidth="1"/>
    <col min="18" max="18" width="1.57421875" style="1" customWidth="1"/>
    <col min="19" max="20" width="11.00390625" style="1" customWidth="1"/>
    <col min="21" max="21" width="10.8515625" style="1" customWidth="1"/>
    <col min="22" max="23" width="11.00390625" style="1" customWidth="1"/>
    <col min="24" max="24" width="2.140625" style="1" customWidth="1"/>
    <col min="25" max="25" width="10.8515625" style="82" customWidth="1"/>
    <col min="26" max="26" width="13.00390625" style="1" customWidth="1"/>
    <col min="27" max="27" width="11.8515625" style="1" customWidth="1"/>
    <col min="28" max="28" width="10.140625" style="4" customWidth="1"/>
    <col min="29" max="29" width="9.140625" style="4" customWidth="1"/>
    <col min="30" max="30" width="15.7109375" style="83" customWidth="1"/>
    <col min="31" max="31" width="0" style="4" hidden="1" customWidth="1"/>
    <col min="32" max="33" width="9.140625" style="4" customWidth="1"/>
    <col min="34" max="34" width="12.28125" style="4" customWidth="1"/>
    <col min="35" max="221" width="9.140625" style="4" customWidth="1"/>
  </cols>
  <sheetData>
    <row r="1" spans="2:28" ht="33" customHeight="1">
      <c r="B1" s="84" t="s">
        <v>19</v>
      </c>
      <c r="C1" s="84"/>
      <c r="D1" s="84"/>
      <c r="E1" s="84"/>
      <c r="F1" s="84"/>
      <c r="G1" s="85"/>
      <c r="H1" s="86" t="s">
        <v>19</v>
      </c>
      <c r="I1" s="86"/>
      <c r="J1" s="86"/>
      <c r="K1" s="86"/>
      <c r="L1" s="86"/>
      <c r="M1" s="86"/>
      <c r="N1" s="87"/>
      <c r="O1" s="88" t="s">
        <v>19</v>
      </c>
      <c r="P1" s="88"/>
      <c r="Q1" s="88"/>
      <c r="R1" s="88"/>
      <c r="S1" s="88"/>
      <c r="T1" s="88"/>
      <c r="U1" s="88"/>
      <c r="V1" s="88"/>
      <c r="W1" s="88"/>
      <c r="X1" s="89"/>
      <c r="Y1" s="90"/>
      <c r="Z1" s="90"/>
      <c r="AA1" s="90"/>
      <c r="AB1" s="90"/>
    </row>
    <row r="2" spans="1:28" ht="17.25">
      <c r="A2" s="91"/>
      <c r="B2" s="92" t="s">
        <v>20</v>
      </c>
      <c r="C2" s="92"/>
      <c r="D2" s="92"/>
      <c r="E2" s="92"/>
      <c r="F2" s="92"/>
      <c r="G2" s="93"/>
      <c r="H2" s="94" t="s">
        <v>20</v>
      </c>
      <c r="I2" s="94"/>
      <c r="J2" s="94"/>
      <c r="K2" s="94"/>
      <c r="L2" s="94"/>
      <c r="M2" s="94"/>
      <c r="N2" s="95"/>
      <c r="O2" s="96" t="s">
        <v>20</v>
      </c>
      <c r="P2" s="96"/>
      <c r="Q2" s="96"/>
      <c r="R2" s="96"/>
      <c r="S2" s="96"/>
      <c r="T2" s="96"/>
      <c r="U2" s="96"/>
      <c r="V2" s="96"/>
      <c r="W2" s="96"/>
      <c r="X2" s="95"/>
      <c r="Y2" s="93"/>
      <c r="Z2" s="93"/>
      <c r="AA2" s="93"/>
      <c r="AB2" s="97"/>
    </row>
    <row r="3" spans="1:28" ht="30" customHeight="1">
      <c r="A3" s="91"/>
      <c r="B3" s="76" t="s">
        <v>21</v>
      </c>
      <c r="C3" s="76"/>
      <c r="D3" s="76"/>
      <c r="E3" s="76"/>
      <c r="F3" s="76"/>
      <c r="G3" s="98"/>
      <c r="H3" s="99" t="s">
        <v>22</v>
      </c>
      <c r="I3" s="99"/>
      <c r="J3" s="99"/>
      <c r="K3" s="99"/>
      <c r="L3" s="99"/>
      <c r="M3" s="99"/>
      <c r="N3" s="100"/>
      <c r="O3" s="101" t="s">
        <v>23</v>
      </c>
      <c r="P3" s="102"/>
      <c r="Q3" s="101" t="s">
        <v>24</v>
      </c>
      <c r="R3" s="102"/>
      <c r="S3" s="103" t="s">
        <v>25</v>
      </c>
      <c r="T3" s="103"/>
      <c r="U3" s="103"/>
      <c r="V3" s="103"/>
      <c r="W3" s="103"/>
      <c r="X3" s="100"/>
      <c r="Y3" s="104"/>
      <c r="Z3" s="104"/>
      <c r="AA3" s="104"/>
      <c r="AB3" s="105"/>
    </row>
    <row r="4" spans="1:34" ht="25.5" customHeight="1">
      <c r="A4" s="91"/>
      <c r="B4" s="106">
        <v>1</v>
      </c>
      <c r="C4" s="106">
        <v>2</v>
      </c>
      <c r="D4" s="106">
        <v>3</v>
      </c>
      <c r="E4" s="106">
        <v>4</v>
      </c>
      <c r="F4" s="107">
        <v>5</v>
      </c>
      <c r="G4" s="108"/>
      <c r="H4" s="107">
        <v>6</v>
      </c>
      <c r="I4" s="106">
        <v>7</v>
      </c>
      <c r="J4" s="106">
        <v>8</v>
      </c>
      <c r="K4" s="106">
        <v>9</v>
      </c>
      <c r="L4" s="106">
        <v>10</v>
      </c>
      <c r="M4" s="104">
        <v>11</v>
      </c>
      <c r="N4" s="109"/>
      <c r="O4" s="110">
        <v>12</v>
      </c>
      <c r="P4" s="109"/>
      <c r="Q4" s="110">
        <v>13</v>
      </c>
      <c r="R4" s="109"/>
      <c r="S4" s="111">
        <v>14</v>
      </c>
      <c r="T4" s="92">
        <v>15</v>
      </c>
      <c r="U4" s="92">
        <v>16</v>
      </c>
      <c r="V4" s="92">
        <v>17</v>
      </c>
      <c r="W4" s="94">
        <v>18</v>
      </c>
      <c r="X4" s="109"/>
      <c r="Y4" s="112" t="s">
        <v>26</v>
      </c>
      <c r="Z4" s="113" t="s">
        <v>27</v>
      </c>
      <c r="AA4" s="18" t="s">
        <v>28</v>
      </c>
      <c r="AB4" s="114" t="s">
        <v>29</v>
      </c>
      <c r="AD4" s="115" t="s">
        <v>11</v>
      </c>
      <c r="AG4" s="116" t="s">
        <v>30</v>
      </c>
      <c r="AH4" s="114" t="s">
        <v>31</v>
      </c>
    </row>
    <row r="5" spans="1:34" ht="63" customHeight="1">
      <c r="A5" s="91"/>
      <c r="B5" s="117" t="s">
        <v>32</v>
      </c>
      <c r="C5" s="118" t="s">
        <v>33</v>
      </c>
      <c r="D5" s="117" t="s">
        <v>34</v>
      </c>
      <c r="E5" s="117" t="s">
        <v>35</v>
      </c>
      <c r="F5" s="119" t="s">
        <v>36</v>
      </c>
      <c r="G5" s="108"/>
      <c r="H5" s="118" t="s">
        <v>37</v>
      </c>
      <c r="I5" s="120" t="s">
        <v>38</v>
      </c>
      <c r="J5" s="120" t="s">
        <v>39</v>
      </c>
      <c r="K5" s="120" t="s">
        <v>40</v>
      </c>
      <c r="L5" s="120" t="s">
        <v>41</v>
      </c>
      <c r="M5" s="121" t="s">
        <v>42</v>
      </c>
      <c r="N5" s="109"/>
      <c r="O5" s="122" t="s">
        <v>43</v>
      </c>
      <c r="P5" s="109"/>
      <c r="Q5" s="123" t="s">
        <v>44</v>
      </c>
      <c r="R5" s="109"/>
      <c r="S5" s="123" t="s">
        <v>45</v>
      </c>
      <c r="T5" s="118" t="s">
        <v>46</v>
      </c>
      <c r="U5" s="118" t="s">
        <v>47</v>
      </c>
      <c r="V5" s="118" t="s">
        <v>48</v>
      </c>
      <c r="W5" s="119" t="s">
        <v>49</v>
      </c>
      <c r="X5" s="100"/>
      <c r="Y5" s="112"/>
      <c r="Z5" s="113"/>
      <c r="AA5" s="18"/>
      <c r="AB5" s="114"/>
      <c r="AD5" s="115"/>
      <c r="AG5" s="116"/>
      <c r="AH5" s="114"/>
    </row>
    <row r="6" spans="1:34" s="129" customFormat="1" ht="75.75" customHeight="1">
      <c r="A6" s="124" t="s">
        <v>30</v>
      </c>
      <c r="B6" s="125" t="s">
        <v>50</v>
      </c>
      <c r="C6" s="125" t="s">
        <v>50</v>
      </c>
      <c r="D6" s="125" t="s">
        <v>50</v>
      </c>
      <c r="E6" s="125" t="s">
        <v>50</v>
      </c>
      <c r="F6" s="125" t="s">
        <v>50</v>
      </c>
      <c r="G6" s="126"/>
      <c r="H6" s="125" t="s">
        <v>50</v>
      </c>
      <c r="I6" s="125" t="s">
        <v>50</v>
      </c>
      <c r="J6" s="125" t="s">
        <v>50</v>
      </c>
      <c r="K6" s="125" t="s">
        <v>50</v>
      </c>
      <c r="L6" s="125" t="s">
        <v>50</v>
      </c>
      <c r="M6" s="125" t="s">
        <v>50</v>
      </c>
      <c r="N6" s="127"/>
      <c r="O6" s="125" t="s">
        <v>50</v>
      </c>
      <c r="P6" s="127"/>
      <c r="Q6" s="125" t="s">
        <v>50</v>
      </c>
      <c r="R6" s="127"/>
      <c r="S6" s="125" t="s">
        <v>50</v>
      </c>
      <c r="T6" s="125" t="s">
        <v>50</v>
      </c>
      <c r="U6" s="125" t="s">
        <v>50</v>
      </c>
      <c r="V6" s="125" t="s">
        <v>50</v>
      </c>
      <c r="W6" s="125" t="s">
        <v>50</v>
      </c>
      <c r="X6" s="128"/>
      <c r="Y6" s="112"/>
      <c r="Z6" s="113"/>
      <c r="AA6" s="18"/>
      <c r="AB6" s="114"/>
      <c r="AD6" s="115"/>
      <c r="AG6" s="116"/>
      <c r="AH6" s="114"/>
    </row>
    <row r="7" spans="1:34" s="145" customFormat="1" ht="17.25">
      <c r="A7" s="130">
        <v>1</v>
      </c>
      <c r="B7" s="131">
        <v>17</v>
      </c>
      <c r="C7" s="132">
        <v>60</v>
      </c>
      <c r="D7" s="133">
        <v>12</v>
      </c>
      <c r="E7" s="133">
        <v>46</v>
      </c>
      <c r="F7" s="133">
        <v>31</v>
      </c>
      <c r="G7" s="134"/>
      <c r="H7" s="133">
        <v>113</v>
      </c>
      <c r="I7" s="133">
        <v>2</v>
      </c>
      <c r="J7" s="133">
        <v>9</v>
      </c>
      <c r="K7" s="133">
        <v>24</v>
      </c>
      <c r="L7" s="133">
        <v>25</v>
      </c>
      <c r="M7" s="133">
        <v>29</v>
      </c>
      <c r="N7" s="135"/>
      <c r="O7" s="136">
        <v>1</v>
      </c>
      <c r="P7" s="135"/>
      <c r="Q7" s="136">
        <v>1</v>
      </c>
      <c r="R7" s="135"/>
      <c r="S7" s="136">
        <v>35</v>
      </c>
      <c r="T7" s="133">
        <v>0</v>
      </c>
      <c r="U7" s="133">
        <v>13</v>
      </c>
      <c r="V7" s="133">
        <v>15</v>
      </c>
      <c r="W7" s="133">
        <v>0</v>
      </c>
      <c r="X7" s="100"/>
      <c r="Y7" s="137">
        <f>B7+C7+D7+E7+F7+H7+I7+J7+K7+L7+M7+O7+Q7+S7+T7+U7+V7</f>
        <v>433</v>
      </c>
      <c r="Z7" s="136">
        <v>2</v>
      </c>
      <c r="AA7" s="138">
        <v>3</v>
      </c>
      <c r="AB7" s="139">
        <f>Y7+Z7+AA7+AD7</f>
        <v>471</v>
      </c>
      <c r="AC7" s="140"/>
      <c r="AD7" s="141">
        <v>33</v>
      </c>
      <c r="AE7" s="142" t="e">
        <f>IF(AB7=#REF!,"OK","ERRORE")</f>
        <v>#REF!</v>
      </c>
      <c r="AF7" s="140"/>
      <c r="AG7" s="143">
        <v>1</v>
      </c>
      <c r="AH7" s="144">
        <v>471</v>
      </c>
    </row>
    <row r="8" spans="1:34" s="145" customFormat="1" ht="17.25">
      <c r="A8" s="146">
        <v>2</v>
      </c>
      <c r="B8" s="131">
        <v>15</v>
      </c>
      <c r="C8" s="133">
        <v>51</v>
      </c>
      <c r="D8" s="133">
        <v>16</v>
      </c>
      <c r="E8" s="133">
        <v>31</v>
      </c>
      <c r="F8" s="133">
        <v>13</v>
      </c>
      <c r="G8" s="134"/>
      <c r="H8" s="133">
        <v>86</v>
      </c>
      <c r="I8" s="133">
        <v>3</v>
      </c>
      <c r="J8" s="133">
        <v>7</v>
      </c>
      <c r="K8" s="133">
        <v>17</v>
      </c>
      <c r="L8" s="133">
        <v>7</v>
      </c>
      <c r="M8" s="133">
        <v>28</v>
      </c>
      <c r="N8" s="135"/>
      <c r="O8" s="136">
        <v>3</v>
      </c>
      <c r="P8" s="135"/>
      <c r="Q8" s="136">
        <v>0</v>
      </c>
      <c r="R8" s="135"/>
      <c r="S8" s="136">
        <v>38</v>
      </c>
      <c r="T8" s="133">
        <v>1</v>
      </c>
      <c r="U8" s="133">
        <v>4</v>
      </c>
      <c r="V8" s="133">
        <v>16</v>
      </c>
      <c r="W8" s="133">
        <v>17</v>
      </c>
      <c r="X8" s="100"/>
      <c r="Y8" s="137">
        <f>B8+C8+D8+E8+F8+H8+I8+J8+K8+L8+M8+O8+Q8+S8+T8+U8+V8+W8</f>
        <v>353</v>
      </c>
      <c r="Z8" s="136">
        <v>1</v>
      </c>
      <c r="AA8" s="138">
        <v>9</v>
      </c>
      <c r="AB8" s="139">
        <f>Y8+Z8+AA8+AD8</f>
        <v>383</v>
      </c>
      <c r="AC8" s="140"/>
      <c r="AD8" s="147">
        <v>20</v>
      </c>
      <c r="AE8" s="142" t="e">
        <f>IF(AB8=#REF!,"OK","ERRORE")</f>
        <v>#REF!</v>
      </c>
      <c r="AF8" s="140"/>
      <c r="AG8" s="148">
        <v>2</v>
      </c>
      <c r="AH8" s="149">
        <v>383</v>
      </c>
    </row>
    <row r="9" spans="1:34" s="145" customFormat="1" ht="17.25">
      <c r="A9" s="146">
        <v>3</v>
      </c>
      <c r="B9" s="131">
        <v>30</v>
      </c>
      <c r="C9" s="133">
        <v>9</v>
      </c>
      <c r="D9" s="133">
        <v>5</v>
      </c>
      <c r="E9" s="133">
        <v>50</v>
      </c>
      <c r="F9" s="133">
        <v>39</v>
      </c>
      <c r="G9" s="134"/>
      <c r="H9" s="133">
        <v>126</v>
      </c>
      <c r="I9" s="133">
        <v>2</v>
      </c>
      <c r="J9" s="133">
        <v>5</v>
      </c>
      <c r="K9" s="133">
        <v>34</v>
      </c>
      <c r="L9" s="133">
        <v>17</v>
      </c>
      <c r="M9" s="133">
        <v>46</v>
      </c>
      <c r="N9" s="135"/>
      <c r="O9" s="136">
        <v>0</v>
      </c>
      <c r="P9" s="135"/>
      <c r="Q9" s="136">
        <v>1</v>
      </c>
      <c r="R9" s="135"/>
      <c r="S9" s="136">
        <v>50</v>
      </c>
      <c r="T9" s="133">
        <v>0</v>
      </c>
      <c r="U9" s="133">
        <v>6</v>
      </c>
      <c r="V9" s="133">
        <v>17</v>
      </c>
      <c r="W9" s="133">
        <v>20</v>
      </c>
      <c r="X9" s="100"/>
      <c r="Y9" s="137">
        <f>B9+C9+D9+E9+F9+H9+I9+J9+K9+L9+M9+O9+Q9+S9+T9+U9+V9+W9</f>
        <v>457</v>
      </c>
      <c r="Z9" s="136">
        <v>2</v>
      </c>
      <c r="AA9" s="138">
        <v>17</v>
      </c>
      <c r="AB9" s="139">
        <f>Y9+Z9+AA9+AD9</f>
        <v>498</v>
      </c>
      <c r="AC9" s="140"/>
      <c r="AD9" s="147">
        <v>22</v>
      </c>
      <c r="AE9" s="142" t="e">
        <f>IF(AB9=#REF!,"OK","ERRORE")</f>
        <v>#REF!</v>
      </c>
      <c r="AF9" s="140"/>
      <c r="AG9" s="148">
        <v>3</v>
      </c>
      <c r="AH9" s="149">
        <v>498</v>
      </c>
    </row>
    <row r="10" spans="1:34" s="145" customFormat="1" ht="17.25">
      <c r="A10" s="146">
        <v>4</v>
      </c>
      <c r="B10" s="131">
        <v>40</v>
      </c>
      <c r="C10" s="133">
        <v>12</v>
      </c>
      <c r="D10" s="133">
        <v>17</v>
      </c>
      <c r="E10" s="133">
        <v>38</v>
      </c>
      <c r="F10" s="133">
        <v>50</v>
      </c>
      <c r="G10" s="134"/>
      <c r="H10" s="133">
        <v>156</v>
      </c>
      <c r="I10" s="133">
        <v>22</v>
      </c>
      <c r="J10" s="133">
        <v>15</v>
      </c>
      <c r="K10" s="133">
        <v>172</v>
      </c>
      <c r="L10" s="133">
        <v>84</v>
      </c>
      <c r="M10" s="133">
        <v>117</v>
      </c>
      <c r="N10" s="135"/>
      <c r="O10" s="136">
        <v>7</v>
      </c>
      <c r="P10" s="135"/>
      <c r="Q10" s="136">
        <v>3</v>
      </c>
      <c r="R10" s="135"/>
      <c r="S10" s="136">
        <v>66</v>
      </c>
      <c r="T10" s="133">
        <v>1</v>
      </c>
      <c r="U10" s="133">
        <v>29</v>
      </c>
      <c r="V10" s="133">
        <v>59</v>
      </c>
      <c r="W10" s="133">
        <v>38</v>
      </c>
      <c r="X10" s="100"/>
      <c r="Y10" s="137">
        <f>B10+C10+D10+E10+F10+H10+I10+J10+K10+L10+M10+O10+Q10+S10+T10+U10+V10+W10</f>
        <v>926</v>
      </c>
      <c r="Z10" s="136">
        <v>3</v>
      </c>
      <c r="AA10" s="138">
        <v>7</v>
      </c>
      <c r="AB10" s="139">
        <f>Y10+Z10+AA10+AD10</f>
        <v>954</v>
      </c>
      <c r="AC10" s="140"/>
      <c r="AD10" s="147">
        <v>18</v>
      </c>
      <c r="AE10" s="142" t="e">
        <f>IF(AB10=#REF!,"OK","ERRORE")</f>
        <v>#REF!</v>
      </c>
      <c r="AF10" s="140"/>
      <c r="AG10" s="148">
        <v>4</v>
      </c>
      <c r="AH10" s="149">
        <v>954</v>
      </c>
    </row>
    <row r="11" spans="1:34" s="145" customFormat="1" ht="17.25">
      <c r="A11" s="146">
        <v>5</v>
      </c>
      <c r="B11" s="131">
        <v>48</v>
      </c>
      <c r="C11" s="133">
        <v>7</v>
      </c>
      <c r="D11" s="133">
        <v>12</v>
      </c>
      <c r="E11" s="133">
        <v>10</v>
      </c>
      <c r="F11" s="133">
        <v>26</v>
      </c>
      <c r="G11" s="134"/>
      <c r="H11" s="133">
        <v>128</v>
      </c>
      <c r="I11" s="133">
        <v>12</v>
      </c>
      <c r="J11" s="133">
        <v>8</v>
      </c>
      <c r="K11" s="133">
        <v>40</v>
      </c>
      <c r="L11" s="133">
        <v>16</v>
      </c>
      <c r="M11" s="133">
        <v>91</v>
      </c>
      <c r="N11" s="135"/>
      <c r="O11" s="136">
        <v>11</v>
      </c>
      <c r="P11" s="135"/>
      <c r="Q11" s="136">
        <v>0</v>
      </c>
      <c r="R11" s="135"/>
      <c r="S11" s="136">
        <v>50</v>
      </c>
      <c r="T11" s="133">
        <v>0</v>
      </c>
      <c r="U11" s="133">
        <v>19</v>
      </c>
      <c r="V11" s="133">
        <v>23</v>
      </c>
      <c r="W11" s="133">
        <v>15</v>
      </c>
      <c r="X11" s="100"/>
      <c r="Y11" s="150">
        <f>B11+C11+D11+E11+F11+H11+I11+J11+K11+L11+M11+O11+Q11+S11+T11+U11+V11+W11</f>
        <v>516</v>
      </c>
      <c r="Z11" s="136">
        <v>3</v>
      </c>
      <c r="AA11" s="138">
        <v>9</v>
      </c>
      <c r="AB11" s="139">
        <f>Y11+Z11+AA11+AD11</f>
        <v>534</v>
      </c>
      <c r="AC11" s="140"/>
      <c r="AD11" s="147">
        <v>6</v>
      </c>
      <c r="AE11" s="142" t="e">
        <f>IF(AB11=#REF!,"OK","ERRORE")</f>
        <v>#REF!</v>
      </c>
      <c r="AF11" s="140"/>
      <c r="AG11" s="148">
        <v>5</v>
      </c>
      <c r="AH11" s="149">
        <v>534</v>
      </c>
    </row>
    <row r="12" spans="1:37" s="159" customFormat="1" ht="17.25">
      <c r="A12" s="151">
        <v>6</v>
      </c>
      <c r="B12" s="152">
        <v>34</v>
      </c>
      <c r="C12" s="153">
        <v>14</v>
      </c>
      <c r="D12" s="153">
        <v>15</v>
      </c>
      <c r="E12" s="153">
        <v>2</v>
      </c>
      <c r="F12" s="153">
        <v>28</v>
      </c>
      <c r="G12" s="98"/>
      <c r="H12" s="153">
        <v>125</v>
      </c>
      <c r="I12" s="153">
        <v>13</v>
      </c>
      <c r="J12" s="153">
        <v>17</v>
      </c>
      <c r="K12" s="153">
        <v>53</v>
      </c>
      <c r="L12" s="153">
        <v>46</v>
      </c>
      <c r="M12" s="153">
        <v>41</v>
      </c>
      <c r="N12" s="100"/>
      <c r="O12" s="154">
        <v>2</v>
      </c>
      <c r="P12" s="100"/>
      <c r="Q12" s="154">
        <v>5</v>
      </c>
      <c r="R12" s="100"/>
      <c r="S12" s="154">
        <v>66</v>
      </c>
      <c r="T12" s="153">
        <v>1</v>
      </c>
      <c r="U12" s="153">
        <v>10</v>
      </c>
      <c r="V12" s="153">
        <v>15</v>
      </c>
      <c r="W12" s="153">
        <v>22</v>
      </c>
      <c r="X12" s="100"/>
      <c r="Y12" s="155">
        <f>B12+C12+D12+E12+F12+H12+I12+J12+K12+L12+M12+O12+Q12+S12+T12+U12+V12+W12</f>
        <v>509</v>
      </c>
      <c r="Z12" s="154">
        <v>4</v>
      </c>
      <c r="AA12" s="156">
        <v>11</v>
      </c>
      <c r="AB12" s="139">
        <f>Y12+Z12+AA12+AD12</f>
        <v>535</v>
      </c>
      <c r="AC12" s="140"/>
      <c r="AD12" s="147">
        <v>11</v>
      </c>
      <c r="AE12" s="157" t="e">
        <f>IF(AB12=#REF!,"OK","ERRORE")</f>
        <v>#REF!</v>
      </c>
      <c r="AF12" s="158"/>
      <c r="AG12" s="148">
        <v>6</v>
      </c>
      <c r="AH12" s="149">
        <v>535</v>
      </c>
      <c r="AK12" s="160"/>
    </row>
    <row r="13" spans="1:34" s="145" customFormat="1" ht="17.25">
      <c r="A13" s="161">
        <v>7</v>
      </c>
      <c r="B13" s="162">
        <v>66</v>
      </c>
      <c r="C13" s="163">
        <v>7</v>
      </c>
      <c r="D13" s="163">
        <v>40</v>
      </c>
      <c r="E13" s="163">
        <v>4</v>
      </c>
      <c r="F13" s="163">
        <v>63</v>
      </c>
      <c r="G13" s="164"/>
      <c r="H13" s="163">
        <v>182</v>
      </c>
      <c r="I13" s="163">
        <v>18</v>
      </c>
      <c r="J13" s="163">
        <v>31</v>
      </c>
      <c r="K13" s="163">
        <v>131</v>
      </c>
      <c r="L13" s="163">
        <v>61</v>
      </c>
      <c r="M13" s="163">
        <v>73</v>
      </c>
      <c r="N13" s="165"/>
      <c r="O13" s="166">
        <v>9</v>
      </c>
      <c r="P13" s="165"/>
      <c r="Q13" s="166">
        <v>7</v>
      </c>
      <c r="R13" s="165"/>
      <c r="S13" s="166">
        <v>89</v>
      </c>
      <c r="T13" s="163">
        <v>0</v>
      </c>
      <c r="U13" s="163">
        <v>50</v>
      </c>
      <c r="V13" s="163">
        <v>35</v>
      </c>
      <c r="W13" s="163">
        <v>31</v>
      </c>
      <c r="X13" s="165"/>
      <c r="Y13" s="155">
        <f>B13+C13+D13+E13+F13+H13+I13+J13+K13+L13+M13+O13+Q13+S13+T13+U13+V13+W13</f>
        <v>897</v>
      </c>
      <c r="Z13" s="166">
        <v>4</v>
      </c>
      <c r="AA13" s="167">
        <v>17</v>
      </c>
      <c r="AB13" s="139">
        <f>Y13+Z13+AA13+AD13</f>
        <v>941</v>
      </c>
      <c r="AC13" s="140"/>
      <c r="AD13" s="147">
        <v>23</v>
      </c>
      <c r="AE13" s="142" t="e">
        <f>IF(AB13=#REF!,"OK","ERRORE")</f>
        <v>#REF!</v>
      </c>
      <c r="AF13" s="140"/>
      <c r="AG13" s="148">
        <v>7</v>
      </c>
      <c r="AH13" s="149">
        <v>941</v>
      </c>
    </row>
    <row r="14" spans="1:34" s="145" customFormat="1" ht="17.25">
      <c r="A14" s="168">
        <v>8</v>
      </c>
      <c r="B14" s="131">
        <v>54</v>
      </c>
      <c r="C14" s="133">
        <v>3</v>
      </c>
      <c r="D14" s="133">
        <v>3</v>
      </c>
      <c r="E14" s="133">
        <v>15</v>
      </c>
      <c r="F14" s="133">
        <v>8</v>
      </c>
      <c r="G14" s="134"/>
      <c r="H14" s="133">
        <v>130</v>
      </c>
      <c r="I14" s="133">
        <v>7</v>
      </c>
      <c r="J14" s="133">
        <v>3</v>
      </c>
      <c r="K14" s="133">
        <v>60</v>
      </c>
      <c r="L14" s="133">
        <v>50</v>
      </c>
      <c r="M14" s="133">
        <v>34</v>
      </c>
      <c r="N14" s="135"/>
      <c r="O14" s="136">
        <v>1</v>
      </c>
      <c r="P14" s="135"/>
      <c r="Q14" s="136">
        <v>1</v>
      </c>
      <c r="R14" s="135"/>
      <c r="S14" s="136">
        <v>36</v>
      </c>
      <c r="T14" s="133">
        <v>0</v>
      </c>
      <c r="U14" s="133">
        <v>18</v>
      </c>
      <c r="V14" s="133">
        <v>11</v>
      </c>
      <c r="W14" s="133">
        <v>15</v>
      </c>
      <c r="X14" s="100"/>
      <c r="Y14" s="155">
        <f>B14+C14+D14+E14+F14+H14+I14+J14+K14+L14+M14+O14+Q14+S14+T14+U14+V14+W14</f>
        <v>449</v>
      </c>
      <c r="Z14" s="136">
        <v>2</v>
      </c>
      <c r="AA14" s="138">
        <v>10</v>
      </c>
      <c r="AB14" s="139">
        <f>Y14+Z14+AA14+AD14</f>
        <v>469</v>
      </c>
      <c r="AC14" s="140"/>
      <c r="AD14" s="147">
        <v>8</v>
      </c>
      <c r="AE14" s="142" t="e">
        <f>IF(AB14=#REF!,"OK","ERRORE")</f>
        <v>#REF!</v>
      </c>
      <c r="AF14" s="140"/>
      <c r="AG14" s="148">
        <v>8</v>
      </c>
      <c r="AH14" s="149">
        <v>469</v>
      </c>
    </row>
    <row r="15" spans="1:34" s="145" customFormat="1" ht="17.25">
      <c r="A15" s="146">
        <v>9</v>
      </c>
      <c r="B15" s="131">
        <v>43</v>
      </c>
      <c r="C15" s="133">
        <v>6</v>
      </c>
      <c r="D15" s="133">
        <v>6</v>
      </c>
      <c r="E15" s="133">
        <v>2</v>
      </c>
      <c r="F15" s="133">
        <v>15</v>
      </c>
      <c r="G15" s="134"/>
      <c r="H15" s="133">
        <v>181</v>
      </c>
      <c r="I15" s="133">
        <v>21</v>
      </c>
      <c r="J15" s="133">
        <v>29</v>
      </c>
      <c r="K15" s="133">
        <v>89</v>
      </c>
      <c r="L15" s="133">
        <v>57</v>
      </c>
      <c r="M15" s="133">
        <v>86</v>
      </c>
      <c r="N15" s="135"/>
      <c r="O15" s="136">
        <v>9</v>
      </c>
      <c r="P15" s="135"/>
      <c r="Q15" s="136">
        <v>0</v>
      </c>
      <c r="R15" s="135"/>
      <c r="S15" s="136">
        <v>81</v>
      </c>
      <c r="T15" s="133">
        <v>0</v>
      </c>
      <c r="U15" s="133">
        <v>31</v>
      </c>
      <c r="V15" s="133">
        <v>28</v>
      </c>
      <c r="W15" s="133">
        <v>17</v>
      </c>
      <c r="X15" s="100"/>
      <c r="Y15" s="155">
        <f>B15+C15+D15+E15+F15+H15+I15+J15+K15+L15+M15+O15+Q15+S15+T15+U15+V15+W15</f>
        <v>701</v>
      </c>
      <c r="Z15" s="136">
        <v>0</v>
      </c>
      <c r="AA15" s="138">
        <v>5</v>
      </c>
      <c r="AB15" s="139">
        <f>Y15+Z15+AA15+AD15</f>
        <v>723</v>
      </c>
      <c r="AC15" s="140"/>
      <c r="AD15" s="147">
        <v>17</v>
      </c>
      <c r="AE15" s="142" t="e">
        <f>IF(AB15=#REF!,"OK","ERRORE")</f>
        <v>#REF!</v>
      </c>
      <c r="AF15" s="140"/>
      <c r="AG15" s="148">
        <v>9</v>
      </c>
      <c r="AH15" s="149">
        <v>723</v>
      </c>
    </row>
    <row r="16" spans="1:34" s="145" customFormat="1" ht="17.25">
      <c r="A16" s="146">
        <v>10</v>
      </c>
      <c r="B16" s="131">
        <v>28</v>
      </c>
      <c r="C16" s="133">
        <v>6</v>
      </c>
      <c r="D16" s="133">
        <v>11</v>
      </c>
      <c r="E16" s="133">
        <v>4</v>
      </c>
      <c r="F16" s="133">
        <v>27</v>
      </c>
      <c r="G16" s="134"/>
      <c r="H16" s="133">
        <v>231</v>
      </c>
      <c r="I16" s="133">
        <v>12</v>
      </c>
      <c r="J16" s="133">
        <v>21</v>
      </c>
      <c r="K16" s="133">
        <v>92</v>
      </c>
      <c r="L16" s="133">
        <v>44</v>
      </c>
      <c r="M16" s="133">
        <v>46</v>
      </c>
      <c r="N16" s="135"/>
      <c r="O16" s="136">
        <v>10</v>
      </c>
      <c r="P16" s="135"/>
      <c r="Q16" s="136">
        <v>4</v>
      </c>
      <c r="R16" s="135"/>
      <c r="S16" s="136">
        <v>49</v>
      </c>
      <c r="T16" s="133">
        <v>0</v>
      </c>
      <c r="U16" s="133">
        <v>21</v>
      </c>
      <c r="V16" s="133">
        <v>27</v>
      </c>
      <c r="W16" s="133">
        <v>29</v>
      </c>
      <c r="X16" s="169"/>
      <c r="Y16" s="137">
        <f>B16+C16+D16+E16+F16+H16+I16+J16+K16+L16+M16+O16+Q16+S16+T16+U16+V16+W16</f>
        <v>662</v>
      </c>
      <c r="Z16" s="136">
        <v>3</v>
      </c>
      <c r="AA16" s="138">
        <v>13</v>
      </c>
      <c r="AB16" s="139">
        <f>Y16+Z16+AA16+AD16</f>
        <v>694</v>
      </c>
      <c r="AC16" s="140"/>
      <c r="AD16" s="147">
        <v>16</v>
      </c>
      <c r="AE16" s="142" t="e">
        <f>IF(AB16=#REF!,"OK","ERRORE")</f>
        <v>#REF!</v>
      </c>
      <c r="AF16" s="140"/>
      <c r="AG16" s="148">
        <v>10</v>
      </c>
      <c r="AH16" s="149">
        <v>694</v>
      </c>
    </row>
    <row r="17" spans="1:34" s="145" customFormat="1" ht="17.25">
      <c r="A17" s="146">
        <v>11</v>
      </c>
      <c r="B17" s="131">
        <v>103</v>
      </c>
      <c r="C17" s="133">
        <v>11</v>
      </c>
      <c r="D17" s="133">
        <v>8</v>
      </c>
      <c r="E17" s="133">
        <v>14</v>
      </c>
      <c r="F17" s="133">
        <v>29</v>
      </c>
      <c r="G17" s="134"/>
      <c r="H17" s="133">
        <v>298</v>
      </c>
      <c r="I17" s="133">
        <v>9</v>
      </c>
      <c r="J17" s="133">
        <v>10</v>
      </c>
      <c r="K17" s="133">
        <v>76</v>
      </c>
      <c r="L17" s="133">
        <v>118</v>
      </c>
      <c r="M17" s="133">
        <v>64</v>
      </c>
      <c r="N17" s="135"/>
      <c r="O17" s="136">
        <v>7</v>
      </c>
      <c r="P17" s="135"/>
      <c r="Q17" s="136">
        <v>5</v>
      </c>
      <c r="R17" s="135"/>
      <c r="S17" s="136">
        <v>92</v>
      </c>
      <c r="T17" s="133">
        <v>2</v>
      </c>
      <c r="U17" s="133">
        <v>77</v>
      </c>
      <c r="V17" s="133">
        <v>30</v>
      </c>
      <c r="W17" s="133">
        <v>16</v>
      </c>
      <c r="X17" s="100"/>
      <c r="Y17" s="137">
        <f>B17+C17+D17+E17+F17+H17+I17+J17+K17+L17+M17+O17+Q17+S17+T17+U17+V17+W17</f>
        <v>969</v>
      </c>
      <c r="Z17" s="136">
        <v>5</v>
      </c>
      <c r="AA17" s="138">
        <v>27</v>
      </c>
      <c r="AB17" s="139">
        <f>Y17+Z17+AA17+AD17</f>
        <v>1008</v>
      </c>
      <c r="AC17" s="140"/>
      <c r="AD17" s="170">
        <v>7</v>
      </c>
      <c r="AE17" s="142" t="e">
        <f>IF(AB17=#REF!,"OK","ERRORE")</f>
        <v>#REF!</v>
      </c>
      <c r="AF17" s="140"/>
      <c r="AG17" s="171">
        <v>11</v>
      </c>
      <c r="AH17" s="172">
        <v>1006</v>
      </c>
    </row>
    <row r="18" spans="1:34" s="145" customFormat="1" ht="17.25">
      <c r="A18" s="151">
        <v>12</v>
      </c>
      <c r="B18" s="131">
        <v>25</v>
      </c>
      <c r="C18" s="133">
        <v>5</v>
      </c>
      <c r="D18" s="133">
        <v>8</v>
      </c>
      <c r="E18" s="133">
        <v>13</v>
      </c>
      <c r="F18" s="133">
        <v>24</v>
      </c>
      <c r="G18" s="134"/>
      <c r="H18" s="133">
        <v>95</v>
      </c>
      <c r="I18" s="133">
        <v>9</v>
      </c>
      <c r="J18" s="133">
        <v>14</v>
      </c>
      <c r="K18" s="133">
        <v>50</v>
      </c>
      <c r="L18" s="133">
        <v>35</v>
      </c>
      <c r="M18" s="133">
        <v>51</v>
      </c>
      <c r="N18" s="135"/>
      <c r="O18" s="136">
        <v>1</v>
      </c>
      <c r="P18" s="135"/>
      <c r="Q18" s="136">
        <v>0</v>
      </c>
      <c r="R18" s="135"/>
      <c r="S18" s="136">
        <v>48</v>
      </c>
      <c r="T18" s="133">
        <v>1</v>
      </c>
      <c r="U18" s="133">
        <v>11</v>
      </c>
      <c r="V18" s="133">
        <v>19</v>
      </c>
      <c r="W18" s="133">
        <v>6</v>
      </c>
      <c r="X18" s="100"/>
      <c r="Y18" s="150">
        <f>B18+C18+D18+E18+F18+H18+I18+J18+K18+L18+M18+O18+Q18+S18+T18+U18+V18+W18</f>
        <v>415</v>
      </c>
      <c r="Z18" s="136">
        <v>1</v>
      </c>
      <c r="AA18" s="138">
        <v>20</v>
      </c>
      <c r="AB18" s="139">
        <f>Y18+Z18+AA18+AD18</f>
        <v>448</v>
      </c>
      <c r="AC18" s="140"/>
      <c r="AD18" s="147">
        <v>12</v>
      </c>
      <c r="AE18" s="142" t="e">
        <f>IF(AB18=#REF!,"OK","ERRORE")</f>
        <v>#REF!</v>
      </c>
      <c r="AF18" s="140"/>
      <c r="AG18" s="173">
        <v>12</v>
      </c>
      <c r="AH18" s="174">
        <v>448</v>
      </c>
    </row>
    <row r="19" spans="1:34" s="145" customFormat="1" ht="17.25">
      <c r="A19" s="168">
        <v>13</v>
      </c>
      <c r="B19" s="138">
        <v>77</v>
      </c>
      <c r="C19" s="133">
        <v>6</v>
      </c>
      <c r="D19" s="133">
        <v>7</v>
      </c>
      <c r="E19" s="133">
        <v>4</v>
      </c>
      <c r="F19" s="133">
        <v>45</v>
      </c>
      <c r="G19" s="134"/>
      <c r="H19" s="133">
        <v>223</v>
      </c>
      <c r="I19" s="133">
        <v>5</v>
      </c>
      <c r="J19" s="133">
        <v>19</v>
      </c>
      <c r="K19" s="133">
        <v>76</v>
      </c>
      <c r="L19" s="133">
        <v>35</v>
      </c>
      <c r="M19" s="133">
        <v>202</v>
      </c>
      <c r="N19" s="135"/>
      <c r="O19" s="136">
        <v>5</v>
      </c>
      <c r="P19" s="135"/>
      <c r="Q19" s="136">
        <v>4</v>
      </c>
      <c r="R19" s="135"/>
      <c r="S19" s="136">
        <v>70</v>
      </c>
      <c r="T19" s="133">
        <v>1</v>
      </c>
      <c r="U19" s="133">
        <v>21</v>
      </c>
      <c r="V19" s="133">
        <v>38</v>
      </c>
      <c r="W19" s="133">
        <v>27</v>
      </c>
      <c r="X19" s="100"/>
      <c r="Y19" s="137">
        <f>B19+C19+D19+E19+F19+H19+I19+J19+K19+L19+M19+O19+Q19+S19+T19+U19+V19+W19</f>
        <v>865</v>
      </c>
      <c r="Z19" s="136">
        <v>2</v>
      </c>
      <c r="AA19" s="138">
        <v>19</v>
      </c>
      <c r="AB19" s="139">
        <f>Y19+Z19+AA19+AD19</f>
        <v>900</v>
      </c>
      <c r="AC19" s="140"/>
      <c r="AD19" s="147">
        <v>14</v>
      </c>
      <c r="AE19" s="142" t="e">
        <f>IF(AB19=#REF!,"OK","ERRORE")</f>
        <v>#REF!</v>
      </c>
      <c r="AF19" s="140"/>
      <c r="AG19" s="173">
        <v>13</v>
      </c>
      <c r="AH19" s="174">
        <v>900</v>
      </c>
    </row>
    <row r="20" spans="1:34" s="145" customFormat="1" ht="17.25">
      <c r="A20" s="146">
        <v>14</v>
      </c>
      <c r="B20" s="138">
        <v>39</v>
      </c>
      <c r="C20" s="133">
        <v>13</v>
      </c>
      <c r="D20" s="133">
        <v>19</v>
      </c>
      <c r="E20" s="133">
        <v>5</v>
      </c>
      <c r="F20" s="133">
        <v>90</v>
      </c>
      <c r="G20" s="134"/>
      <c r="H20" s="133">
        <v>308</v>
      </c>
      <c r="I20" s="133">
        <v>21</v>
      </c>
      <c r="J20" s="133">
        <v>20</v>
      </c>
      <c r="K20" s="133">
        <v>97</v>
      </c>
      <c r="L20" s="133">
        <v>49</v>
      </c>
      <c r="M20" s="133">
        <v>227</v>
      </c>
      <c r="N20" s="135"/>
      <c r="O20" s="136">
        <v>12</v>
      </c>
      <c r="P20" s="135"/>
      <c r="Q20" s="136">
        <v>1</v>
      </c>
      <c r="R20" s="135"/>
      <c r="S20" s="136">
        <v>57</v>
      </c>
      <c r="T20" s="133">
        <v>0</v>
      </c>
      <c r="U20" s="133">
        <v>34</v>
      </c>
      <c r="V20" s="133">
        <v>22</v>
      </c>
      <c r="W20" s="133">
        <v>28</v>
      </c>
      <c r="X20" s="100"/>
      <c r="Y20" s="137">
        <f>B20+C20+D20+E20+F20+H20+I20+J20+K20+L20+M20+O20+Q20+S20+T20+U20+V20+W20</f>
        <v>1042</v>
      </c>
      <c r="Z20" s="136">
        <v>2</v>
      </c>
      <c r="AA20" s="138">
        <v>16</v>
      </c>
      <c r="AB20" s="139">
        <f>Y20+Z20+AA20+AD20</f>
        <v>1072</v>
      </c>
      <c r="AC20" s="140"/>
      <c r="AD20" s="175">
        <v>12</v>
      </c>
      <c r="AE20" s="142" t="e">
        <f>IF(AB20=#REF!,"OK","ERRORE")</f>
        <v>#REF!</v>
      </c>
      <c r="AF20" s="140"/>
      <c r="AG20" s="176">
        <v>14</v>
      </c>
      <c r="AH20" s="177">
        <v>1072</v>
      </c>
    </row>
    <row r="21" spans="1:34" s="145" customFormat="1" ht="17.25">
      <c r="A21" s="146">
        <v>15</v>
      </c>
      <c r="B21" s="138">
        <v>29</v>
      </c>
      <c r="C21" s="133">
        <v>7</v>
      </c>
      <c r="D21" s="133">
        <v>22</v>
      </c>
      <c r="E21" s="133">
        <v>2</v>
      </c>
      <c r="F21" s="133">
        <v>37</v>
      </c>
      <c r="G21" s="134"/>
      <c r="H21" s="133">
        <v>154</v>
      </c>
      <c r="I21" s="133">
        <v>7</v>
      </c>
      <c r="J21" s="133">
        <v>20</v>
      </c>
      <c r="K21" s="133">
        <v>45</v>
      </c>
      <c r="L21" s="133">
        <v>48</v>
      </c>
      <c r="M21" s="133">
        <v>34</v>
      </c>
      <c r="N21" s="135"/>
      <c r="O21" s="136">
        <v>2</v>
      </c>
      <c r="P21" s="135"/>
      <c r="Q21" s="136">
        <v>4</v>
      </c>
      <c r="R21" s="135"/>
      <c r="S21" s="136">
        <v>27</v>
      </c>
      <c r="T21" s="133">
        <v>1</v>
      </c>
      <c r="U21" s="133">
        <v>17</v>
      </c>
      <c r="V21" s="133">
        <v>9</v>
      </c>
      <c r="W21" s="133">
        <v>37</v>
      </c>
      <c r="X21" s="100"/>
      <c r="Y21" s="137">
        <f>B21+C21+D21+E21+F21+H21+I21+J21+K21+L21+M21+O21+Q21+S21+T21+U21+V21+W21</f>
        <v>502</v>
      </c>
      <c r="Z21" s="136">
        <v>3</v>
      </c>
      <c r="AA21" s="138">
        <v>26</v>
      </c>
      <c r="AB21" s="139">
        <f>Y21+Z21+AA21+AD21</f>
        <v>538</v>
      </c>
      <c r="AC21" s="140"/>
      <c r="AD21" s="147">
        <v>7</v>
      </c>
      <c r="AE21" s="142" t="e">
        <f>IF(AB21=#REF!,"OK","ERRORE")</f>
        <v>#REF!</v>
      </c>
      <c r="AF21" s="140"/>
      <c r="AG21" s="148">
        <v>15</v>
      </c>
      <c r="AH21" s="149">
        <v>543</v>
      </c>
    </row>
    <row r="22" spans="1:34" s="145" customFormat="1" ht="17.25">
      <c r="A22" s="146">
        <v>16</v>
      </c>
      <c r="B22" s="138">
        <v>32</v>
      </c>
      <c r="C22" s="133">
        <v>2</v>
      </c>
      <c r="D22" s="133">
        <v>2</v>
      </c>
      <c r="E22" s="133">
        <v>6</v>
      </c>
      <c r="F22" s="133">
        <v>27</v>
      </c>
      <c r="G22" s="134"/>
      <c r="H22" s="133">
        <v>73</v>
      </c>
      <c r="I22" s="133">
        <v>3</v>
      </c>
      <c r="J22" s="133">
        <v>6</v>
      </c>
      <c r="K22" s="133">
        <v>114</v>
      </c>
      <c r="L22" s="133">
        <v>37</v>
      </c>
      <c r="M22" s="133">
        <v>56</v>
      </c>
      <c r="N22" s="135"/>
      <c r="O22" s="136">
        <v>4</v>
      </c>
      <c r="P22" s="135"/>
      <c r="Q22" s="136">
        <v>1</v>
      </c>
      <c r="R22" s="135"/>
      <c r="S22" s="136">
        <v>26</v>
      </c>
      <c r="T22" s="133">
        <v>0</v>
      </c>
      <c r="U22" s="133">
        <v>62</v>
      </c>
      <c r="V22" s="133">
        <v>8</v>
      </c>
      <c r="W22" s="133">
        <v>11</v>
      </c>
      <c r="X22" s="100"/>
      <c r="Y22" s="137">
        <f>B22+C22+D22+E22+F22+H22+I22+J22+K22+L22+M22+O22+Q22+S22+T22+U22+V22+W22</f>
        <v>470</v>
      </c>
      <c r="Z22" s="136">
        <v>2</v>
      </c>
      <c r="AA22" s="138">
        <v>6</v>
      </c>
      <c r="AB22" s="139">
        <f>Y22+Z22+AA22+AD22</f>
        <v>483</v>
      </c>
      <c r="AC22" s="140"/>
      <c r="AD22" s="147">
        <v>5</v>
      </c>
      <c r="AE22" s="142" t="e">
        <f>IF(AB22=#REF!,"OK","ERRORE")</f>
        <v>#REF!</v>
      </c>
      <c r="AF22" s="140"/>
      <c r="AG22" s="148">
        <v>16</v>
      </c>
      <c r="AH22" s="149">
        <v>483</v>
      </c>
    </row>
    <row r="23" spans="1:34" s="145" customFormat="1" ht="17.25">
      <c r="A23" s="146">
        <v>17</v>
      </c>
      <c r="B23" s="138">
        <v>34</v>
      </c>
      <c r="C23" s="133">
        <v>9</v>
      </c>
      <c r="D23" s="133">
        <v>17</v>
      </c>
      <c r="E23" s="133">
        <v>5</v>
      </c>
      <c r="F23" s="133">
        <v>22</v>
      </c>
      <c r="G23" s="134"/>
      <c r="H23" s="133">
        <v>254</v>
      </c>
      <c r="I23" s="133">
        <v>17</v>
      </c>
      <c r="J23" s="133">
        <v>36</v>
      </c>
      <c r="K23" s="133">
        <v>86</v>
      </c>
      <c r="L23" s="133">
        <v>51</v>
      </c>
      <c r="M23" s="133">
        <v>45</v>
      </c>
      <c r="N23" s="135"/>
      <c r="O23" s="136">
        <v>3</v>
      </c>
      <c r="P23" s="135"/>
      <c r="Q23" s="136">
        <v>1</v>
      </c>
      <c r="R23" s="135"/>
      <c r="S23" s="136">
        <v>65</v>
      </c>
      <c r="T23" s="133">
        <v>1</v>
      </c>
      <c r="U23" s="133">
        <v>33</v>
      </c>
      <c r="V23" s="133">
        <v>20</v>
      </c>
      <c r="W23" s="133">
        <v>26</v>
      </c>
      <c r="X23" s="100"/>
      <c r="Y23" s="137">
        <f>B23+C23+D23+E23+F23+H23+I23+J23+K23+L23+M23+O23+Q23+S23+T23+U23+V23+W23</f>
        <v>725</v>
      </c>
      <c r="Z23" s="136">
        <v>0</v>
      </c>
      <c r="AA23" s="138">
        <v>15</v>
      </c>
      <c r="AB23" s="139">
        <f>Y23+Z23+AA23+AD23</f>
        <v>780</v>
      </c>
      <c r="AC23" s="140"/>
      <c r="AD23" s="147">
        <v>40</v>
      </c>
      <c r="AE23" s="142" t="e">
        <f>IF(AB23=#REF!,"OK","ERRORE")</f>
        <v>#REF!</v>
      </c>
      <c r="AF23" s="140"/>
      <c r="AG23" s="148">
        <v>17</v>
      </c>
      <c r="AH23" s="149">
        <v>780</v>
      </c>
    </row>
    <row r="24" spans="1:34" s="145" customFormat="1" ht="17.25">
      <c r="A24" s="146">
        <v>18</v>
      </c>
      <c r="B24" s="138">
        <v>47</v>
      </c>
      <c r="C24" s="133">
        <v>17</v>
      </c>
      <c r="D24" s="133">
        <v>15</v>
      </c>
      <c r="E24" s="133">
        <v>2</v>
      </c>
      <c r="F24" s="133">
        <v>71</v>
      </c>
      <c r="G24" s="134"/>
      <c r="H24" s="133">
        <v>193</v>
      </c>
      <c r="I24" s="133">
        <v>20</v>
      </c>
      <c r="J24" s="133">
        <v>19</v>
      </c>
      <c r="K24" s="133">
        <v>122</v>
      </c>
      <c r="L24" s="133">
        <v>76</v>
      </c>
      <c r="M24" s="133">
        <v>61</v>
      </c>
      <c r="N24" s="135"/>
      <c r="O24" s="136">
        <v>11</v>
      </c>
      <c r="P24" s="135"/>
      <c r="Q24" s="136">
        <v>2</v>
      </c>
      <c r="R24" s="135"/>
      <c r="S24" s="136">
        <v>86</v>
      </c>
      <c r="T24" s="133">
        <v>0</v>
      </c>
      <c r="U24" s="133">
        <v>22</v>
      </c>
      <c r="V24" s="133">
        <v>23</v>
      </c>
      <c r="W24" s="133">
        <v>17</v>
      </c>
      <c r="X24" s="100"/>
      <c r="Y24" s="137">
        <f>B24+C24+D24+E24+F24+H24+I24+J24+K24+L24+M24+O24+Q24+S24+T24+U24+V24+W24</f>
        <v>804</v>
      </c>
      <c r="Z24" s="136">
        <v>5</v>
      </c>
      <c r="AA24" s="138">
        <v>15</v>
      </c>
      <c r="AB24" s="139">
        <f>Y24+Z24+AA24+AD24</f>
        <v>887</v>
      </c>
      <c r="AC24" s="140"/>
      <c r="AD24" s="147">
        <v>63</v>
      </c>
      <c r="AE24" s="142" t="e">
        <f>IF(AB24=#REF!,"OK","ERRORE")</f>
        <v>#REF!</v>
      </c>
      <c r="AF24" s="140"/>
      <c r="AG24" s="148">
        <v>18</v>
      </c>
      <c r="AH24" s="149">
        <v>887</v>
      </c>
    </row>
    <row r="25" spans="1:34" s="145" customFormat="1" ht="17.25">
      <c r="A25" s="146">
        <v>19</v>
      </c>
      <c r="B25" s="138">
        <v>25</v>
      </c>
      <c r="C25" s="133">
        <v>5</v>
      </c>
      <c r="D25" s="133">
        <v>15</v>
      </c>
      <c r="E25" s="133">
        <v>12</v>
      </c>
      <c r="F25" s="133">
        <v>26</v>
      </c>
      <c r="G25" s="134"/>
      <c r="H25" s="133">
        <v>110</v>
      </c>
      <c r="I25" s="133">
        <v>11</v>
      </c>
      <c r="J25" s="133">
        <v>13</v>
      </c>
      <c r="K25" s="133">
        <v>42</v>
      </c>
      <c r="L25" s="133">
        <v>50</v>
      </c>
      <c r="M25" s="133">
        <v>47</v>
      </c>
      <c r="N25" s="135"/>
      <c r="O25" s="136">
        <v>10</v>
      </c>
      <c r="P25" s="135"/>
      <c r="Q25" s="136">
        <v>5</v>
      </c>
      <c r="R25" s="135"/>
      <c r="S25" s="136">
        <v>29</v>
      </c>
      <c r="T25" s="133">
        <v>0</v>
      </c>
      <c r="U25" s="133">
        <v>7</v>
      </c>
      <c r="V25" s="133">
        <v>13</v>
      </c>
      <c r="W25" s="133">
        <v>27</v>
      </c>
      <c r="X25" s="100"/>
      <c r="Y25" s="137">
        <f>B25+C25+D25+E25+F25+H25+I25+J25+K25+L25+M25+O25+Q25+S25+T25+U25+V25+W25</f>
        <v>447</v>
      </c>
      <c r="Z25" s="136">
        <v>1</v>
      </c>
      <c r="AA25" s="138">
        <v>16</v>
      </c>
      <c r="AB25" s="139">
        <f>Y25+Z25+AA25+AD25</f>
        <v>473</v>
      </c>
      <c r="AC25" s="140"/>
      <c r="AD25" s="147">
        <v>9</v>
      </c>
      <c r="AE25" s="142" t="e">
        <f>IF(AB25=#REF!,"OK","ERRORE")</f>
        <v>#REF!</v>
      </c>
      <c r="AF25" s="140"/>
      <c r="AG25" s="148">
        <v>19</v>
      </c>
      <c r="AH25" s="149">
        <v>473</v>
      </c>
    </row>
    <row r="26" spans="1:34" s="145" customFormat="1" ht="17.25">
      <c r="A26" s="146">
        <v>20</v>
      </c>
      <c r="B26" s="138">
        <v>39</v>
      </c>
      <c r="C26" s="133">
        <v>4</v>
      </c>
      <c r="D26" s="133">
        <v>9</v>
      </c>
      <c r="E26" s="133">
        <v>2</v>
      </c>
      <c r="F26" s="133">
        <v>21</v>
      </c>
      <c r="G26" s="134"/>
      <c r="H26" s="133">
        <v>179</v>
      </c>
      <c r="I26" s="133">
        <v>11</v>
      </c>
      <c r="J26" s="133">
        <v>8</v>
      </c>
      <c r="K26" s="133">
        <v>83</v>
      </c>
      <c r="L26" s="133">
        <v>35</v>
      </c>
      <c r="M26" s="133">
        <v>40</v>
      </c>
      <c r="N26" s="135"/>
      <c r="O26" s="136">
        <v>4</v>
      </c>
      <c r="P26" s="135"/>
      <c r="Q26" s="136">
        <v>0</v>
      </c>
      <c r="R26" s="135"/>
      <c r="S26" s="136">
        <v>40</v>
      </c>
      <c r="T26" s="133">
        <v>0</v>
      </c>
      <c r="U26" s="133">
        <v>21</v>
      </c>
      <c r="V26" s="133">
        <v>20</v>
      </c>
      <c r="W26" s="133">
        <v>20</v>
      </c>
      <c r="X26" s="100"/>
      <c r="Y26" s="137">
        <f>B26+C26+D26+E26+F26+H26+I26+J26+K26+L26+M26+O26+Q26+S26+T26+U26+V26+W26</f>
        <v>536</v>
      </c>
      <c r="Z26" s="136">
        <v>3</v>
      </c>
      <c r="AA26" s="138">
        <v>4</v>
      </c>
      <c r="AB26" s="139">
        <f>Y26+Z26+AA26+AD26</f>
        <v>549</v>
      </c>
      <c r="AC26" s="140"/>
      <c r="AD26" s="147">
        <v>6</v>
      </c>
      <c r="AE26" s="142" t="e">
        <f>IF(AB26=#REF!,"OK","ERRORE")</f>
        <v>#REF!</v>
      </c>
      <c r="AF26" s="140"/>
      <c r="AG26" s="148">
        <v>20</v>
      </c>
      <c r="AH26" s="149">
        <v>549</v>
      </c>
    </row>
    <row r="27" spans="1:34" s="145" customFormat="1" ht="17.25">
      <c r="A27" s="146">
        <v>21</v>
      </c>
      <c r="B27" s="138">
        <v>46</v>
      </c>
      <c r="C27" s="133">
        <v>19</v>
      </c>
      <c r="D27" s="133">
        <v>22</v>
      </c>
      <c r="E27" s="133">
        <v>0</v>
      </c>
      <c r="F27" s="133">
        <v>33</v>
      </c>
      <c r="G27" s="134"/>
      <c r="H27" s="133">
        <v>192</v>
      </c>
      <c r="I27" s="133">
        <v>10</v>
      </c>
      <c r="J27" s="133">
        <v>28</v>
      </c>
      <c r="K27" s="133">
        <v>83</v>
      </c>
      <c r="L27" s="133">
        <v>56</v>
      </c>
      <c r="M27" s="133">
        <v>69</v>
      </c>
      <c r="N27" s="135"/>
      <c r="O27" s="136">
        <v>9</v>
      </c>
      <c r="P27" s="135"/>
      <c r="Q27" s="136">
        <v>2</v>
      </c>
      <c r="R27" s="135"/>
      <c r="S27" s="136">
        <v>81</v>
      </c>
      <c r="T27" s="133">
        <v>1</v>
      </c>
      <c r="U27" s="133">
        <v>35</v>
      </c>
      <c r="V27" s="133">
        <v>35</v>
      </c>
      <c r="W27" s="133">
        <v>38</v>
      </c>
      <c r="X27" s="100"/>
      <c r="Y27" s="137">
        <f>B27+C27+D27+E27+F27+H27+I27+J27+K27+L27+M27+O27+Q27+S27+T27+U27+V27+W27</f>
        <v>759</v>
      </c>
      <c r="Z27" s="136">
        <v>2</v>
      </c>
      <c r="AA27" s="138">
        <v>16</v>
      </c>
      <c r="AB27" s="139">
        <f>Y27+Z27+AA27+AD27</f>
        <v>796</v>
      </c>
      <c r="AC27" s="140"/>
      <c r="AD27" s="147">
        <v>19</v>
      </c>
      <c r="AE27" s="142" t="e">
        <f>IF(AB27=#REF!,"OK","ERRORE")</f>
        <v>#REF!</v>
      </c>
      <c r="AF27" s="140"/>
      <c r="AG27" s="148">
        <v>21</v>
      </c>
      <c r="AH27" s="149">
        <v>796</v>
      </c>
    </row>
    <row r="28" spans="1:34" s="145" customFormat="1" ht="17.25">
      <c r="A28" s="146">
        <v>22</v>
      </c>
      <c r="B28" s="138">
        <v>32</v>
      </c>
      <c r="C28" s="133">
        <v>4</v>
      </c>
      <c r="D28" s="133">
        <v>10</v>
      </c>
      <c r="E28" s="133">
        <v>4</v>
      </c>
      <c r="F28" s="133">
        <v>15</v>
      </c>
      <c r="G28" s="134"/>
      <c r="H28" s="133">
        <v>128</v>
      </c>
      <c r="I28" s="133">
        <v>17</v>
      </c>
      <c r="J28" s="133">
        <v>16</v>
      </c>
      <c r="K28" s="133">
        <v>111</v>
      </c>
      <c r="L28" s="133">
        <v>67</v>
      </c>
      <c r="M28" s="133">
        <v>43</v>
      </c>
      <c r="N28" s="135"/>
      <c r="O28" s="136">
        <v>3</v>
      </c>
      <c r="P28" s="135"/>
      <c r="Q28" s="136">
        <v>3</v>
      </c>
      <c r="R28" s="135"/>
      <c r="S28" s="136">
        <v>39</v>
      </c>
      <c r="T28" s="133">
        <v>0</v>
      </c>
      <c r="U28" s="133">
        <v>18</v>
      </c>
      <c r="V28" s="133">
        <v>11</v>
      </c>
      <c r="W28" s="133">
        <v>19</v>
      </c>
      <c r="X28" s="100"/>
      <c r="Y28" s="137">
        <f>B28+C28+D28+E28+F28+H28+I28+J28+K28+L28+M28+O28+Q28+S28+T28+U28+V28+W28</f>
        <v>540</v>
      </c>
      <c r="Z28" s="136">
        <v>0</v>
      </c>
      <c r="AA28" s="138">
        <v>4</v>
      </c>
      <c r="AB28" s="139">
        <f>Y28+Z28+AA28+AD28</f>
        <v>554</v>
      </c>
      <c r="AC28" s="140"/>
      <c r="AD28" s="147">
        <v>10</v>
      </c>
      <c r="AE28" s="142" t="e">
        <f>IF(AB28=#REF!,"OK","ERRORE")</f>
        <v>#REF!</v>
      </c>
      <c r="AF28" s="140"/>
      <c r="AG28" s="148">
        <v>22</v>
      </c>
      <c r="AH28" s="149">
        <v>554</v>
      </c>
    </row>
    <row r="29" spans="1:34" s="145" customFormat="1" ht="17.25">
      <c r="A29" s="151">
        <v>23</v>
      </c>
      <c r="B29" s="138">
        <v>23</v>
      </c>
      <c r="C29" s="133">
        <v>9</v>
      </c>
      <c r="D29" s="133">
        <v>17</v>
      </c>
      <c r="E29" s="133">
        <v>0</v>
      </c>
      <c r="F29" s="133">
        <v>40</v>
      </c>
      <c r="G29" s="134"/>
      <c r="H29" s="133">
        <v>126</v>
      </c>
      <c r="I29" s="133">
        <v>3</v>
      </c>
      <c r="J29" s="133">
        <v>18</v>
      </c>
      <c r="K29" s="133">
        <v>61</v>
      </c>
      <c r="L29" s="133">
        <v>45</v>
      </c>
      <c r="M29" s="133">
        <v>23</v>
      </c>
      <c r="N29" s="135"/>
      <c r="O29" s="136">
        <v>3</v>
      </c>
      <c r="P29" s="135"/>
      <c r="Q29" s="136">
        <v>1</v>
      </c>
      <c r="R29" s="135"/>
      <c r="S29" s="136">
        <v>28</v>
      </c>
      <c r="T29" s="133">
        <v>0</v>
      </c>
      <c r="U29" s="133">
        <v>12</v>
      </c>
      <c r="V29" s="133">
        <v>16</v>
      </c>
      <c r="W29" s="133">
        <v>27</v>
      </c>
      <c r="X29" s="100"/>
      <c r="Y29" s="137">
        <f>B29+C29+D29+E29+F29+H29+I29+J29+K29+L29+M29+O29+Q29+S29+T29+U29+V29+W29</f>
        <v>452</v>
      </c>
      <c r="Z29" s="136">
        <v>3</v>
      </c>
      <c r="AA29" s="138">
        <v>10</v>
      </c>
      <c r="AB29" s="139">
        <f>Y29+Z29+AA29+AD29</f>
        <v>472</v>
      </c>
      <c r="AC29" s="140"/>
      <c r="AD29" s="170">
        <v>7</v>
      </c>
      <c r="AE29" s="142" t="e">
        <f>IF(AB29=#REF!,"OK","ERRORE")</f>
        <v>#REF!</v>
      </c>
      <c r="AF29" s="140"/>
      <c r="AG29" s="171">
        <v>23</v>
      </c>
      <c r="AH29" s="172">
        <v>472</v>
      </c>
    </row>
    <row r="30" spans="1:34" s="145" customFormat="1" ht="17.25">
      <c r="A30" s="161">
        <v>24</v>
      </c>
      <c r="B30" s="131">
        <v>21</v>
      </c>
      <c r="C30" s="133">
        <v>1</v>
      </c>
      <c r="D30" s="133">
        <v>18</v>
      </c>
      <c r="E30" s="133">
        <v>4</v>
      </c>
      <c r="F30" s="133">
        <v>10</v>
      </c>
      <c r="G30" s="134"/>
      <c r="H30" s="133">
        <v>217</v>
      </c>
      <c r="I30" s="133">
        <v>23</v>
      </c>
      <c r="J30" s="133">
        <v>4</v>
      </c>
      <c r="K30" s="133">
        <v>84</v>
      </c>
      <c r="L30" s="133">
        <v>58</v>
      </c>
      <c r="M30" s="133">
        <v>29</v>
      </c>
      <c r="N30" s="135"/>
      <c r="O30" s="136">
        <v>3</v>
      </c>
      <c r="P30" s="135"/>
      <c r="Q30" s="136">
        <v>1</v>
      </c>
      <c r="R30" s="135"/>
      <c r="S30" s="136">
        <v>61</v>
      </c>
      <c r="T30" s="133">
        <v>0</v>
      </c>
      <c r="U30" s="133">
        <v>22</v>
      </c>
      <c r="V30" s="133">
        <v>33</v>
      </c>
      <c r="W30" s="133">
        <v>18</v>
      </c>
      <c r="X30" s="100"/>
      <c r="Y30" s="150">
        <f>B30+C30+D30+E30+F30+H30+I30+J30+K30+L30+M30+O30+Q30+S30+T30+U30+V30+W30</f>
        <v>607</v>
      </c>
      <c r="Z30" s="136">
        <v>3</v>
      </c>
      <c r="AA30" s="138">
        <v>23</v>
      </c>
      <c r="AB30" s="139">
        <f>Y30+Z30+AA30+AD30</f>
        <v>644</v>
      </c>
      <c r="AC30" s="140"/>
      <c r="AD30" s="147">
        <v>11</v>
      </c>
      <c r="AE30" s="142" t="e">
        <f>IF(AB30=#REF!,"OK","ERRORE")</f>
        <v>#REF!</v>
      </c>
      <c r="AF30" s="140"/>
      <c r="AG30" s="173">
        <v>24</v>
      </c>
      <c r="AH30" s="174">
        <v>644</v>
      </c>
    </row>
    <row r="31" spans="1:34" s="145" customFormat="1" ht="17.25">
      <c r="A31" s="161">
        <v>25</v>
      </c>
      <c r="B31" s="131">
        <v>29</v>
      </c>
      <c r="C31" s="133">
        <v>8</v>
      </c>
      <c r="D31" s="133">
        <v>18</v>
      </c>
      <c r="E31" s="133">
        <v>4</v>
      </c>
      <c r="F31" s="133">
        <v>28</v>
      </c>
      <c r="G31" s="134"/>
      <c r="H31" s="133">
        <v>182</v>
      </c>
      <c r="I31" s="133">
        <v>7</v>
      </c>
      <c r="J31" s="133">
        <v>17</v>
      </c>
      <c r="K31" s="133">
        <v>54</v>
      </c>
      <c r="L31" s="133">
        <v>37</v>
      </c>
      <c r="M31" s="133">
        <v>51</v>
      </c>
      <c r="N31" s="135"/>
      <c r="O31" s="136">
        <v>10</v>
      </c>
      <c r="P31" s="135"/>
      <c r="Q31" s="136">
        <v>4</v>
      </c>
      <c r="R31" s="135"/>
      <c r="S31" s="136">
        <v>29</v>
      </c>
      <c r="T31" s="133">
        <v>1</v>
      </c>
      <c r="U31" s="133">
        <v>13</v>
      </c>
      <c r="V31" s="133">
        <v>18</v>
      </c>
      <c r="W31" s="133">
        <v>25</v>
      </c>
      <c r="X31" s="100"/>
      <c r="Y31" s="137">
        <f>B31+C31+D31+E31+F31+H31+I31+J31+K31+L31+M31+O31+Q31+S31+T31+U31+V31+W31</f>
        <v>535</v>
      </c>
      <c r="Z31" s="136">
        <v>0</v>
      </c>
      <c r="AA31" s="138">
        <v>15</v>
      </c>
      <c r="AB31" s="139">
        <f>Y31+Z31+AA31+AD31</f>
        <v>571</v>
      </c>
      <c r="AC31" s="140"/>
      <c r="AD31" s="147">
        <v>21</v>
      </c>
      <c r="AE31" s="142" t="e">
        <f>IF(AB31=#REF!,"OK","ERRORE")</f>
        <v>#REF!</v>
      </c>
      <c r="AF31" s="140"/>
      <c r="AG31" s="173">
        <v>25</v>
      </c>
      <c r="AH31" s="174">
        <v>571</v>
      </c>
    </row>
    <row r="32" spans="1:34" s="145" customFormat="1" ht="17.25">
      <c r="A32" s="168">
        <v>26</v>
      </c>
      <c r="B32" s="131">
        <v>19</v>
      </c>
      <c r="C32" s="133">
        <v>11</v>
      </c>
      <c r="D32" s="133">
        <v>19</v>
      </c>
      <c r="E32" s="133">
        <v>0</v>
      </c>
      <c r="F32" s="133">
        <v>30</v>
      </c>
      <c r="G32" s="134"/>
      <c r="H32" s="133">
        <v>143</v>
      </c>
      <c r="I32" s="133">
        <v>20</v>
      </c>
      <c r="J32" s="133">
        <v>15</v>
      </c>
      <c r="K32" s="133">
        <v>133</v>
      </c>
      <c r="L32" s="133">
        <v>57</v>
      </c>
      <c r="M32" s="133">
        <v>39</v>
      </c>
      <c r="N32" s="135"/>
      <c r="O32" s="136">
        <v>12</v>
      </c>
      <c r="P32" s="135"/>
      <c r="Q32" s="136">
        <v>0</v>
      </c>
      <c r="R32" s="135"/>
      <c r="S32" s="136">
        <v>37</v>
      </c>
      <c r="T32" s="133">
        <v>0</v>
      </c>
      <c r="U32" s="133">
        <v>18</v>
      </c>
      <c r="V32" s="133">
        <v>26</v>
      </c>
      <c r="W32" s="133">
        <v>11</v>
      </c>
      <c r="X32" s="100"/>
      <c r="Y32" s="137">
        <f>B32+C32+D32+E32+F32+H32+I32+J32+K32+L32+M32+O32+Q32+S32+T32+U32+V32+W32</f>
        <v>590</v>
      </c>
      <c r="Z32" s="136">
        <v>5</v>
      </c>
      <c r="AA32" s="138">
        <v>8</v>
      </c>
      <c r="AB32" s="139">
        <f>Y32+Z32+AA32+AD32</f>
        <v>622</v>
      </c>
      <c r="AC32" s="140"/>
      <c r="AD32" s="175">
        <v>19</v>
      </c>
      <c r="AE32" s="142" t="e">
        <f>IF(AB32=#REF!,"OK","ERRORE")</f>
        <v>#REF!</v>
      </c>
      <c r="AF32" s="140"/>
      <c r="AG32" s="178">
        <v>26</v>
      </c>
      <c r="AH32" s="179">
        <v>622</v>
      </c>
    </row>
    <row r="33" spans="1:34" s="145" customFormat="1" ht="17.25">
      <c r="A33" s="146">
        <v>27</v>
      </c>
      <c r="B33" s="131">
        <v>41</v>
      </c>
      <c r="C33" s="133">
        <v>6</v>
      </c>
      <c r="D33" s="133">
        <v>7</v>
      </c>
      <c r="E33" s="133">
        <v>2</v>
      </c>
      <c r="F33" s="133">
        <v>22</v>
      </c>
      <c r="G33" s="134"/>
      <c r="H33" s="133">
        <v>153</v>
      </c>
      <c r="I33" s="133">
        <v>13</v>
      </c>
      <c r="J33" s="133">
        <v>14</v>
      </c>
      <c r="K33" s="133">
        <v>79</v>
      </c>
      <c r="L33" s="133">
        <v>35</v>
      </c>
      <c r="M33" s="133">
        <v>74</v>
      </c>
      <c r="N33" s="135"/>
      <c r="O33" s="136">
        <v>5</v>
      </c>
      <c r="P33" s="135"/>
      <c r="Q33" s="136">
        <v>1</v>
      </c>
      <c r="R33" s="135"/>
      <c r="S33" s="136">
        <v>63</v>
      </c>
      <c r="T33" s="133">
        <v>1</v>
      </c>
      <c r="U33" s="133">
        <v>28</v>
      </c>
      <c r="V33" s="133">
        <v>17</v>
      </c>
      <c r="W33" s="133">
        <v>23</v>
      </c>
      <c r="X33" s="100"/>
      <c r="Y33" s="137">
        <f>B33+C33+D33+E33+F33+H33+I33+J33+K33+L33+M33+O33+Q33+S33+T33+U33+V33+W33</f>
        <v>584</v>
      </c>
      <c r="Z33" s="136">
        <v>4</v>
      </c>
      <c r="AA33" s="138">
        <v>9</v>
      </c>
      <c r="AB33" s="139">
        <f>Y33+Z33+AA33+AD33</f>
        <v>609</v>
      </c>
      <c r="AC33" s="140"/>
      <c r="AD33" s="147">
        <v>12</v>
      </c>
      <c r="AE33" s="142" t="e">
        <f>IF(AB33=#REF!,"OK","ERRORE")</f>
        <v>#REF!</v>
      </c>
      <c r="AF33" s="140"/>
      <c r="AG33" s="148">
        <v>27</v>
      </c>
      <c r="AH33" s="149">
        <v>609</v>
      </c>
    </row>
    <row r="34" spans="1:34" s="145" customFormat="1" ht="17.25">
      <c r="A34" s="146">
        <v>28</v>
      </c>
      <c r="B34" s="131">
        <v>19</v>
      </c>
      <c r="C34" s="133">
        <v>8</v>
      </c>
      <c r="D34" s="133">
        <v>3</v>
      </c>
      <c r="E34" s="133">
        <v>15</v>
      </c>
      <c r="F34" s="133">
        <v>17</v>
      </c>
      <c r="G34" s="134"/>
      <c r="H34" s="133">
        <v>74</v>
      </c>
      <c r="I34" s="133">
        <v>3</v>
      </c>
      <c r="J34" s="133">
        <v>7</v>
      </c>
      <c r="K34" s="133">
        <v>54</v>
      </c>
      <c r="L34" s="133">
        <v>24</v>
      </c>
      <c r="M34" s="133">
        <v>50</v>
      </c>
      <c r="N34" s="135"/>
      <c r="O34" s="136">
        <v>1</v>
      </c>
      <c r="P34" s="135"/>
      <c r="Q34" s="136">
        <v>0</v>
      </c>
      <c r="R34" s="135"/>
      <c r="S34" s="136">
        <v>38</v>
      </c>
      <c r="T34" s="133">
        <v>1</v>
      </c>
      <c r="U34" s="133">
        <v>27</v>
      </c>
      <c r="V34" s="133">
        <v>28</v>
      </c>
      <c r="W34" s="133">
        <v>16</v>
      </c>
      <c r="X34" s="100"/>
      <c r="Y34" s="137">
        <f>B34+C34+D34+E34+F34+H34+I34+J34+K34+L34+M34+O34+Q34+S34+T34+U34+V34+W34</f>
        <v>385</v>
      </c>
      <c r="Z34" s="136">
        <v>2</v>
      </c>
      <c r="AA34" s="138">
        <v>10</v>
      </c>
      <c r="AB34" s="139">
        <f>Y34+Z34+AA34+AD34</f>
        <v>404</v>
      </c>
      <c r="AC34" s="140"/>
      <c r="AD34" s="147">
        <v>7</v>
      </c>
      <c r="AE34" s="142" t="e">
        <f>IF(AB34=#REF!,"OK","ERRORE")</f>
        <v>#REF!</v>
      </c>
      <c r="AF34" s="140"/>
      <c r="AG34" s="148">
        <v>28</v>
      </c>
      <c r="AH34" s="149">
        <v>404</v>
      </c>
    </row>
    <row r="35" spans="1:34" s="145" customFormat="1" ht="17.25">
      <c r="A35" s="146">
        <v>29</v>
      </c>
      <c r="B35" s="131">
        <v>33</v>
      </c>
      <c r="C35" s="133">
        <v>17</v>
      </c>
      <c r="D35" s="133">
        <v>16</v>
      </c>
      <c r="E35" s="133">
        <v>4</v>
      </c>
      <c r="F35" s="133">
        <v>27</v>
      </c>
      <c r="G35" s="134"/>
      <c r="H35" s="133">
        <v>193</v>
      </c>
      <c r="I35" s="133">
        <v>8</v>
      </c>
      <c r="J35" s="133">
        <v>18</v>
      </c>
      <c r="K35" s="133">
        <v>62</v>
      </c>
      <c r="L35" s="133">
        <v>26</v>
      </c>
      <c r="M35" s="133">
        <v>142</v>
      </c>
      <c r="N35" s="135"/>
      <c r="O35" s="136">
        <v>1</v>
      </c>
      <c r="P35" s="135"/>
      <c r="Q35" s="136">
        <v>0</v>
      </c>
      <c r="R35" s="135"/>
      <c r="S35" s="136">
        <v>58</v>
      </c>
      <c r="T35" s="133">
        <v>0</v>
      </c>
      <c r="U35" s="133">
        <v>23</v>
      </c>
      <c r="V35" s="133">
        <v>23</v>
      </c>
      <c r="W35" s="133">
        <v>22</v>
      </c>
      <c r="X35" s="180"/>
      <c r="Y35" s="137">
        <f>B35+C35+D35+E35+F35+H35+I35+J35+K35+L35+M35+O35+Q35+S35+T35+U35+V35+W35</f>
        <v>673</v>
      </c>
      <c r="Z35" s="136">
        <v>0</v>
      </c>
      <c r="AA35" s="138">
        <v>16</v>
      </c>
      <c r="AB35" s="139">
        <f>Y35+Z35+AA35+AD35</f>
        <v>700</v>
      </c>
      <c r="AC35" s="158"/>
      <c r="AD35" s="147">
        <v>11</v>
      </c>
      <c r="AE35" s="142" t="e">
        <f>IF(AB35=#REF!,"OK","ERRORE")</f>
        <v>#REF!</v>
      </c>
      <c r="AF35" s="140"/>
      <c r="AG35" s="148">
        <v>29</v>
      </c>
      <c r="AH35" s="149">
        <v>700</v>
      </c>
    </row>
    <row r="36" spans="1:34" s="145" customFormat="1" ht="17.25">
      <c r="A36" s="146">
        <v>30</v>
      </c>
      <c r="B36" s="131">
        <v>28</v>
      </c>
      <c r="C36" s="133">
        <v>10</v>
      </c>
      <c r="D36" s="133">
        <v>20</v>
      </c>
      <c r="E36" s="133">
        <v>1</v>
      </c>
      <c r="F36" s="133">
        <v>27</v>
      </c>
      <c r="G36" s="134"/>
      <c r="H36" s="133">
        <v>168</v>
      </c>
      <c r="I36" s="133">
        <v>6</v>
      </c>
      <c r="J36" s="133">
        <v>17</v>
      </c>
      <c r="K36" s="133">
        <v>45</v>
      </c>
      <c r="L36" s="133">
        <v>35</v>
      </c>
      <c r="M36" s="133">
        <v>52</v>
      </c>
      <c r="N36" s="135"/>
      <c r="O36" s="136">
        <v>24</v>
      </c>
      <c r="P36" s="135"/>
      <c r="Q36" s="136">
        <v>2</v>
      </c>
      <c r="R36" s="135"/>
      <c r="S36" s="136">
        <v>47</v>
      </c>
      <c r="T36" s="133">
        <v>0</v>
      </c>
      <c r="U36" s="133">
        <v>16</v>
      </c>
      <c r="V36" s="133">
        <v>18</v>
      </c>
      <c r="W36" s="133">
        <v>19</v>
      </c>
      <c r="X36" s="100"/>
      <c r="Y36" s="137">
        <f>B36+C36+D36+E36+F36+H36+I36+J36+K36+L36+M36+O36+Q36+S36+T36+U36+V36+W36</f>
        <v>535</v>
      </c>
      <c r="Z36" s="136">
        <v>4</v>
      </c>
      <c r="AA36" s="138">
        <v>18</v>
      </c>
      <c r="AB36" s="139">
        <f>Y36+Z36+AA36+AD36</f>
        <v>577</v>
      </c>
      <c r="AC36" s="140"/>
      <c r="AD36" s="147">
        <v>20</v>
      </c>
      <c r="AE36" s="142" t="e">
        <f>IF(AB36=#REF!,"OK","ERRORE")</f>
        <v>#REF!</v>
      </c>
      <c r="AF36" s="140"/>
      <c r="AG36" s="148">
        <v>30</v>
      </c>
      <c r="AH36" s="149">
        <v>577</v>
      </c>
    </row>
    <row r="37" spans="1:34" s="145" customFormat="1" ht="17.25">
      <c r="A37" s="146">
        <v>31</v>
      </c>
      <c r="B37" s="131">
        <v>24</v>
      </c>
      <c r="C37" s="133">
        <v>3</v>
      </c>
      <c r="D37" s="133">
        <v>7</v>
      </c>
      <c r="E37" s="133">
        <v>3</v>
      </c>
      <c r="F37" s="133">
        <v>12</v>
      </c>
      <c r="G37" s="134"/>
      <c r="H37" s="133">
        <v>151</v>
      </c>
      <c r="I37" s="133">
        <v>19</v>
      </c>
      <c r="J37" s="133">
        <v>15</v>
      </c>
      <c r="K37" s="133">
        <v>128</v>
      </c>
      <c r="L37" s="133">
        <v>21</v>
      </c>
      <c r="M37" s="133">
        <v>44</v>
      </c>
      <c r="N37" s="135"/>
      <c r="O37" s="136">
        <v>9</v>
      </c>
      <c r="P37" s="135"/>
      <c r="Q37" s="136">
        <v>0</v>
      </c>
      <c r="R37" s="135"/>
      <c r="S37" s="136">
        <v>39</v>
      </c>
      <c r="T37" s="133">
        <v>1</v>
      </c>
      <c r="U37" s="133">
        <v>16</v>
      </c>
      <c r="V37" s="133">
        <v>22</v>
      </c>
      <c r="W37" s="133">
        <v>13</v>
      </c>
      <c r="X37" s="100"/>
      <c r="Y37" s="137">
        <f>B37+C37+D37+E37+F37+H37+I37+J37+K37+L37+M37+O37+Q37+S37+T37+U37+V37+W37</f>
        <v>527</v>
      </c>
      <c r="Z37" s="136">
        <v>2</v>
      </c>
      <c r="AA37" s="138">
        <v>13</v>
      </c>
      <c r="AB37" s="139">
        <f>Y37+Z37+AA37+AD37</f>
        <v>551</v>
      </c>
      <c r="AC37" s="140"/>
      <c r="AD37" s="147">
        <v>9</v>
      </c>
      <c r="AE37" s="142" t="e">
        <f>IF(AB37=#REF!,"OK","ERRORE")</f>
        <v>#REF!</v>
      </c>
      <c r="AF37" s="140"/>
      <c r="AG37" s="148">
        <v>31</v>
      </c>
      <c r="AH37" s="149">
        <v>551</v>
      </c>
    </row>
    <row r="38" spans="1:34" s="145" customFormat="1" ht="17.25">
      <c r="A38" s="146">
        <v>32</v>
      </c>
      <c r="B38" s="131">
        <v>120</v>
      </c>
      <c r="C38" s="133">
        <v>9</v>
      </c>
      <c r="D38" s="133">
        <v>18</v>
      </c>
      <c r="E38" s="133">
        <v>1</v>
      </c>
      <c r="F38" s="133">
        <v>20</v>
      </c>
      <c r="G38" s="134"/>
      <c r="H38" s="133">
        <v>159</v>
      </c>
      <c r="I38" s="133">
        <v>21</v>
      </c>
      <c r="J38" s="133">
        <v>20</v>
      </c>
      <c r="K38" s="133">
        <v>84</v>
      </c>
      <c r="L38" s="133">
        <v>63</v>
      </c>
      <c r="M38" s="133">
        <v>51</v>
      </c>
      <c r="N38" s="135"/>
      <c r="O38" s="136">
        <v>13</v>
      </c>
      <c r="P38" s="135"/>
      <c r="Q38" s="136">
        <v>2</v>
      </c>
      <c r="R38" s="135"/>
      <c r="S38" s="136">
        <v>50</v>
      </c>
      <c r="T38" s="133">
        <v>1</v>
      </c>
      <c r="U38" s="133">
        <v>19</v>
      </c>
      <c r="V38" s="133">
        <v>63</v>
      </c>
      <c r="W38" s="133">
        <v>17</v>
      </c>
      <c r="X38" s="100"/>
      <c r="Y38" s="137">
        <f>B38+C38+D38+E38+F38+H38+I38+J38+K38+L38+M38+O38+Q38+S38+T38+U38+V38+W38</f>
        <v>731</v>
      </c>
      <c r="Z38" s="136">
        <v>2</v>
      </c>
      <c r="AA38" s="138">
        <v>17</v>
      </c>
      <c r="AB38" s="139">
        <f>Y38+Z38+AA38+AD38</f>
        <v>772</v>
      </c>
      <c r="AC38" s="140"/>
      <c r="AD38" s="147">
        <v>22</v>
      </c>
      <c r="AE38" s="142" t="e">
        <f>IF(AB38=#REF!,"OK","ERRORE")</f>
        <v>#REF!</v>
      </c>
      <c r="AF38" s="140"/>
      <c r="AG38" s="148">
        <v>32</v>
      </c>
      <c r="AH38" s="149">
        <v>772</v>
      </c>
    </row>
    <row r="39" spans="1:34" s="145" customFormat="1" ht="17.25">
      <c r="A39" s="146">
        <v>33</v>
      </c>
      <c r="B39" s="131">
        <v>43</v>
      </c>
      <c r="C39" s="133">
        <v>11</v>
      </c>
      <c r="D39" s="133">
        <v>39</v>
      </c>
      <c r="E39" s="133">
        <v>2</v>
      </c>
      <c r="F39" s="133">
        <v>33</v>
      </c>
      <c r="G39" s="134"/>
      <c r="H39" s="133">
        <v>239</v>
      </c>
      <c r="I39" s="133">
        <v>11</v>
      </c>
      <c r="J39" s="133">
        <v>12</v>
      </c>
      <c r="K39" s="133">
        <v>169</v>
      </c>
      <c r="L39" s="133">
        <v>42</v>
      </c>
      <c r="M39" s="133">
        <v>59</v>
      </c>
      <c r="N39" s="135"/>
      <c r="O39" s="136">
        <v>9</v>
      </c>
      <c r="P39" s="135"/>
      <c r="Q39" s="136">
        <v>1</v>
      </c>
      <c r="R39" s="135"/>
      <c r="S39" s="136">
        <v>75</v>
      </c>
      <c r="T39" s="133">
        <v>0</v>
      </c>
      <c r="U39" s="133">
        <v>31</v>
      </c>
      <c r="V39" s="133">
        <v>11</v>
      </c>
      <c r="W39" s="133">
        <v>38</v>
      </c>
      <c r="X39" s="100"/>
      <c r="Y39" s="137">
        <f>B39+C39+D39+E39+F39+H39+I39+J39+K39+L39+M39+O39+Q39+S39+T39+U39+V39+W39</f>
        <v>825</v>
      </c>
      <c r="Z39" s="136">
        <v>2</v>
      </c>
      <c r="AA39" s="138">
        <v>24</v>
      </c>
      <c r="AB39" s="139">
        <f>Y39+Z39+AA39+AD39</f>
        <v>860</v>
      </c>
      <c r="AC39" s="140"/>
      <c r="AD39" s="147">
        <v>9</v>
      </c>
      <c r="AE39" s="142" t="e">
        <f>IF(AB39=#REF!,"OK","ERRORE")</f>
        <v>#REF!</v>
      </c>
      <c r="AF39" s="140"/>
      <c r="AG39" s="148">
        <v>33</v>
      </c>
      <c r="AH39" s="149">
        <v>860</v>
      </c>
    </row>
    <row r="40" spans="1:34" s="145" customFormat="1" ht="17.25">
      <c r="A40" s="181">
        <v>34</v>
      </c>
      <c r="B40" s="131">
        <v>93</v>
      </c>
      <c r="C40" s="182">
        <v>8</v>
      </c>
      <c r="D40" s="182">
        <v>24</v>
      </c>
      <c r="E40" s="182">
        <v>31</v>
      </c>
      <c r="F40" s="182">
        <v>30</v>
      </c>
      <c r="G40" s="134"/>
      <c r="H40" s="182">
        <v>313</v>
      </c>
      <c r="I40" s="182">
        <v>29</v>
      </c>
      <c r="J40" s="182">
        <v>17</v>
      </c>
      <c r="K40" s="182">
        <v>150</v>
      </c>
      <c r="L40" s="182">
        <v>99</v>
      </c>
      <c r="M40" s="182">
        <v>107</v>
      </c>
      <c r="N40" s="135"/>
      <c r="O40" s="183">
        <v>3</v>
      </c>
      <c r="P40" s="135"/>
      <c r="Q40" s="183">
        <v>7</v>
      </c>
      <c r="R40" s="135"/>
      <c r="S40" s="183">
        <v>100</v>
      </c>
      <c r="T40" s="182">
        <v>0</v>
      </c>
      <c r="U40" s="182">
        <v>59</v>
      </c>
      <c r="V40" s="182">
        <v>20</v>
      </c>
      <c r="W40" s="182">
        <v>18</v>
      </c>
      <c r="X40" s="100"/>
      <c r="Y40" s="137">
        <f>B40+C40+D40+E40+F40+H40+I40+J40+K40+L40+M40+O40+Q40+S40+T40+U40+V40+W40</f>
        <v>1108</v>
      </c>
      <c r="Z40" s="136">
        <v>7</v>
      </c>
      <c r="AA40" s="138">
        <v>22</v>
      </c>
      <c r="AB40" s="139">
        <f>Y40+Z40+AA40+AD40</f>
        <v>1146</v>
      </c>
      <c r="AC40" s="140"/>
      <c r="AD40" s="184">
        <v>9</v>
      </c>
      <c r="AE40" s="142" t="e">
        <f>IF(AB40=#REF!,"OK","ERRORE")</f>
        <v>#REF!</v>
      </c>
      <c r="AF40" s="140"/>
      <c r="AG40" s="171">
        <v>34</v>
      </c>
      <c r="AH40" s="185">
        <v>1146</v>
      </c>
    </row>
    <row r="41" spans="1:34" s="195" customFormat="1" ht="27" customHeight="1">
      <c r="A41" s="186" t="s">
        <v>51</v>
      </c>
      <c r="B41" s="187">
        <f>SUM(B7:B40)</f>
        <v>1396</v>
      </c>
      <c r="C41" s="188">
        <f>SUM(C7:C40)</f>
        <v>378</v>
      </c>
      <c r="D41" s="188">
        <f>SUM(D7:D40)</f>
        <v>497</v>
      </c>
      <c r="E41" s="188">
        <f>SUM(E7:E40)</f>
        <v>338</v>
      </c>
      <c r="F41" s="188">
        <f>SUM(F7:F40)</f>
        <v>1036</v>
      </c>
      <c r="G41" s="187">
        <f>SUM(G7:G40)</f>
        <v>0</v>
      </c>
      <c r="H41" s="188">
        <f>SUM(H7:H40)</f>
        <v>5783</v>
      </c>
      <c r="I41" s="188">
        <f>SUM(I7:I40)</f>
        <v>415</v>
      </c>
      <c r="J41" s="188">
        <f>SUM(J7:J40)</f>
        <v>528</v>
      </c>
      <c r="K41" s="188">
        <f>SUM(K7:K40)</f>
        <v>2800</v>
      </c>
      <c r="L41" s="188">
        <f>SUM(L7:L40)</f>
        <v>1606</v>
      </c>
      <c r="M41" s="188">
        <f>SUM(M7:M40)</f>
        <v>2251</v>
      </c>
      <c r="N41" s="189">
        <f>SUM(N7:N40)</f>
        <v>0</v>
      </c>
      <c r="O41" s="190">
        <f>SUM(O7:O40)</f>
        <v>217</v>
      </c>
      <c r="P41" s="189">
        <f>SUM(P7:P40)</f>
        <v>0</v>
      </c>
      <c r="Q41" s="190">
        <f>SUM(Q7:Q40)</f>
        <v>69</v>
      </c>
      <c r="R41" s="189">
        <f>SUM(R7:R40)</f>
        <v>0</v>
      </c>
      <c r="S41" s="190">
        <f>SUM(S7:S40)</f>
        <v>1845</v>
      </c>
      <c r="T41" s="188">
        <f>SUM(T7:T40)</f>
        <v>15</v>
      </c>
      <c r="U41" s="188">
        <f>SUM(U7:U40)</f>
        <v>843</v>
      </c>
      <c r="V41" s="188">
        <f>SUM(V7:V40)</f>
        <v>789</v>
      </c>
      <c r="W41" s="188">
        <f>SUM(W7:W40)</f>
        <v>723</v>
      </c>
      <c r="X41" s="189">
        <f>SUM(X7:X40)</f>
        <v>0</v>
      </c>
      <c r="Y41" s="191">
        <f>SUM(Y7:Y40)</f>
        <v>21529</v>
      </c>
      <c r="Z41" s="187">
        <f>SUM(Z7:Z40)</f>
        <v>84</v>
      </c>
      <c r="AA41" s="192">
        <f>SUM(AA7:AA40)</f>
        <v>470</v>
      </c>
      <c r="AB41" s="193">
        <f>SUM(AB7:AB40)</f>
        <v>22618</v>
      </c>
      <c r="AC41" s="194"/>
      <c r="AD41" s="187">
        <f>SUM(AD7:AD40)</f>
        <v>535</v>
      </c>
      <c r="AG41" s="196" t="s">
        <v>52</v>
      </c>
      <c r="AH41" s="197">
        <f>SUM(AH7:AH40)</f>
        <v>22621</v>
      </c>
    </row>
    <row r="42" spans="1:27" s="195" customFormat="1" ht="41.25" customHeight="1">
      <c r="A42" s="198"/>
      <c r="B42" s="125" t="s">
        <v>50</v>
      </c>
      <c r="C42" s="125" t="s">
        <v>50</v>
      </c>
      <c r="D42" s="125" t="s">
        <v>50</v>
      </c>
      <c r="E42" s="125" t="s">
        <v>50</v>
      </c>
      <c r="F42" s="125" t="s">
        <v>50</v>
      </c>
      <c r="G42" s="126"/>
      <c r="H42" s="125" t="s">
        <v>50</v>
      </c>
      <c r="I42" s="125" t="s">
        <v>50</v>
      </c>
      <c r="J42" s="125" t="s">
        <v>50</v>
      </c>
      <c r="K42" s="125" t="s">
        <v>50</v>
      </c>
      <c r="L42" s="125" t="s">
        <v>50</v>
      </c>
      <c r="M42" s="125" t="s">
        <v>50</v>
      </c>
      <c r="N42" s="127"/>
      <c r="O42" s="125" t="s">
        <v>50</v>
      </c>
      <c r="P42" s="127"/>
      <c r="Q42" s="125" t="s">
        <v>50</v>
      </c>
      <c r="R42" s="127"/>
      <c r="S42" s="125" t="s">
        <v>50</v>
      </c>
      <c r="T42" s="125" t="s">
        <v>50</v>
      </c>
      <c r="U42" s="125" t="s">
        <v>50</v>
      </c>
      <c r="V42" s="125" t="s">
        <v>50</v>
      </c>
      <c r="W42" s="125" t="s">
        <v>50</v>
      </c>
      <c r="X42" s="199"/>
      <c r="Y42" s="200"/>
      <c r="Z42" s="201"/>
      <c r="AA42" s="201"/>
    </row>
    <row r="43" spans="1:27" s="195" customFormat="1" ht="64.5" customHeight="1">
      <c r="A43" s="198"/>
      <c r="B43" s="118" t="s">
        <v>32</v>
      </c>
      <c r="C43" s="118" t="s">
        <v>33</v>
      </c>
      <c r="D43" s="118" t="s">
        <v>34</v>
      </c>
      <c r="E43" s="118" t="s">
        <v>35</v>
      </c>
      <c r="F43" s="118" t="s">
        <v>36</v>
      </c>
      <c r="G43" s="108"/>
      <c r="H43" s="118" t="s">
        <v>37</v>
      </c>
      <c r="I43" s="118" t="s">
        <v>38</v>
      </c>
      <c r="J43" s="118" t="s">
        <v>39</v>
      </c>
      <c r="K43" s="118" t="s">
        <v>40</v>
      </c>
      <c r="L43" s="118" t="s">
        <v>41</v>
      </c>
      <c r="M43" s="118" t="s">
        <v>42</v>
      </c>
      <c r="N43" s="109"/>
      <c r="O43" s="122" t="s">
        <v>43</v>
      </c>
      <c r="P43" s="109"/>
      <c r="Q43" s="123" t="s">
        <v>44</v>
      </c>
      <c r="R43" s="109"/>
      <c r="S43" s="123" t="s">
        <v>45</v>
      </c>
      <c r="T43" s="118" t="s">
        <v>46</v>
      </c>
      <c r="U43" s="118" t="s">
        <v>47</v>
      </c>
      <c r="V43" s="118" t="s">
        <v>48</v>
      </c>
      <c r="W43" s="118" t="s">
        <v>49</v>
      </c>
      <c r="X43" s="128"/>
      <c r="Y43" s="200"/>
      <c r="Z43" s="201"/>
      <c r="AA43" s="201"/>
    </row>
    <row r="44" spans="2:30" ht="21" customHeight="1">
      <c r="B44" s="202">
        <f>B41/$Y$41</f>
        <v>0.06484277021691671</v>
      </c>
      <c r="C44" s="203">
        <f>C41/$Y$41</f>
        <v>0.017557712852431604</v>
      </c>
      <c r="D44" s="203">
        <f>D41/$Y$41</f>
        <v>0.023085140972641555</v>
      </c>
      <c r="E44" s="203">
        <f>E41/$Y$41</f>
        <v>0.01569975382042826</v>
      </c>
      <c r="F44" s="203">
        <f>F41/$Y$41</f>
        <v>0.04812113892888662</v>
      </c>
      <c r="G44" s="204"/>
      <c r="H44" s="203">
        <f>H41/$Y$41</f>
        <v>0.2686144270518835</v>
      </c>
      <c r="I44" s="203">
        <f>I41/$Y$41</f>
        <v>0.0192763249570347</v>
      </c>
      <c r="J44" s="203">
        <f>J41/$Y$41</f>
        <v>0.024525059222444145</v>
      </c>
      <c r="K44" s="203">
        <f>K41/$Y$41</f>
        <v>0.1300571322402341</v>
      </c>
      <c r="L44" s="203">
        <f>L41/$Y$41</f>
        <v>0.07459705513493428</v>
      </c>
      <c r="M44" s="203">
        <f>M41/$Y$41</f>
        <v>0.1045566445259882</v>
      </c>
      <c r="N44" s="205"/>
      <c r="O44" s="206">
        <f>O41/$Y$41</f>
        <v>0.010079427748618143</v>
      </c>
      <c r="P44" s="205"/>
      <c r="Q44" s="206">
        <f>Q41/$Y$41</f>
        <v>0.003204979330205769</v>
      </c>
      <c r="R44" s="205"/>
      <c r="S44" s="207">
        <f>S41/$Y$41</f>
        <v>0.08569836035115426</v>
      </c>
      <c r="T44" s="202">
        <f>T41/$Y$41</f>
        <v>0.0006967346370012541</v>
      </c>
      <c r="U44" s="202">
        <f>U41/$Y$41</f>
        <v>0.039156486599470484</v>
      </c>
      <c r="V44" s="202">
        <f>V41/$Y$41</f>
        <v>0.03664824190626597</v>
      </c>
      <c r="W44" s="202">
        <f>W41/$Y$41</f>
        <v>0.033582609503460446</v>
      </c>
      <c r="X44" s="208"/>
      <c r="Y44" s="209"/>
      <c r="Z44" s="209"/>
      <c r="AA44" s="210"/>
      <c r="AB44" s="211"/>
      <c r="AC44" s="212"/>
      <c r="AD44" s="43">
        <v>28294</v>
      </c>
    </row>
    <row r="45" spans="1:30" s="220" customFormat="1" ht="12.75">
      <c r="A45" s="213"/>
      <c r="B45" s="214"/>
      <c r="C45" s="215"/>
      <c r="D45" s="215"/>
      <c r="E45" s="215"/>
      <c r="F45" s="215"/>
      <c r="G45" s="216"/>
      <c r="H45" s="214"/>
      <c r="I45" s="215"/>
      <c r="J45" s="215"/>
      <c r="K45" s="215"/>
      <c r="L45" s="215"/>
      <c r="M45" s="215"/>
      <c r="N45" s="217"/>
      <c r="O45" s="215"/>
      <c r="P45" s="217"/>
      <c r="Q45" s="215"/>
      <c r="R45" s="217"/>
      <c r="S45" s="218"/>
      <c r="T45" s="218"/>
      <c r="U45" s="218"/>
      <c r="V45" s="218"/>
      <c r="W45" s="218"/>
      <c r="X45" s="217"/>
      <c r="Y45" s="218"/>
      <c r="Z45" s="218"/>
      <c r="AA45" s="219"/>
      <c r="AD45" s="221"/>
    </row>
    <row r="46" spans="1:30" s="220" customFormat="1" ht="12.75">
      <c r="A46" s="213"/>
      <c r="B46" s="222"/>
      <c r="C46" s="221"/>
      <c r="D46" s="221"/>
      <c r="E46" s="221"/>
      <c r="F46" s="221"/>
      <c r="G46" s="223"/>
      <c r="H46" s="224"/>
      <c r="I46" s="221"/>
      <c r="J46" s="221"/>
      <c r="K46" s="221"/>
      <c r="L46" s="221"/>
      <c r="M46" s="221"/>
      <c r="N46" s="225"/>
      <c r="O46" s="221"/>
      <c r="P46" s="225"/>
      <c r="Q46" s="221"/>
      <c r="R46" s="225"/>
      <c r="S46" s="221"/>
      <c r="T46" s="221"/>
      <c r="U46" s="221"/>
      <c r="V46" s="221"/>
      <c r="W46" s="221"/>
      <c r="X46" s="225"/>
      <c r="Y46" s="226"/>
      <c r="Z46" s="221"/>
      <c r="AA46" s="221"/>
      <c r="AD46" s="221"/>
    </row>
    <row r="47" spans="1:30" s="235" customFormat="1" ht="24" customHeight="1">
      <c r="A47" s="61"/>
      <c r="B47" s="227"/>
      <c r="C47" s="228">
        <f>B41+C41+D41+E41+F41</f>
        <v>3645</v>
      </c>
      <c r="D47" s="229">
        <f>B44+C44+D44+E44+F44</f>
        <v>0.16930651679130476</v>
      </c>
      <c r="E47" s="230"/>
      <c r="F47" s="230"/>
      <c r="G47" s="98"/>
      <c r="H47" s="227"/>
      <c r="I47" s="230">
        <f>H41+I41+J41+K41+L41+M41</f>
        <v>13383</v>
      </c>
      <c r="J47" s="230"/>
      <c r="K47" s="229">
        <f>H44+I44+J44+K44+L44+M44</f>
        <v>0.6216266431325189</v>
      </c>
      <c r="L47" s="230"/>
      <c r="M47" s="230"/>
      <c r="N47" s="231"/>
      <c r="O47" s="230">
        <f>O41</f>
        <v>217</v>
      </c>
      <c r="P47" s="231"/>
      <c r="Q47" s="230">
        <f>Q41</f>
        <v>69</v>
      </c>
      <c r="R47" s="231"/>
      <c r="S47" s="230"/>
      <c r="T47" s="230">
        <f>S41+T41+U41+V41+W41</f>
        <v>4215</v>
      </c>
      <c r="U47" s="229">
        <f>S44+T44+U44+V44+W44</f>
        <v>0.19578243299735243</v>
      </c>
      <c r="V47" s="230"/>
      <c r="W47" s="230"/>
      <c r="X47" s="232"/>
      <c r="Y47" s="233"/>
      <c r="Z47" s="234"/>
      <c r="AA47" s="234"/>
      <c r="AD47" s="61"/>
    </row>
    <row r="48" spans="20:30" ht="17.25">
      <c r="T48" s="236"/>
      <c r="Z48" s="237"/>
      <c r="AB48" s="238"/>
      <c r="AC48" s="239"/>
      <c r="AD48" s="61"/>
    </row>
    <row r="49" spans="2:27" ht="20.25" customHeight="1">
      <c r="B49" s="240"/>
      <c r="C49" s="240"/>
      <c r="D49" s="241"/>
      <c r="E49" s="240"/>
      <c r="F49" s="242"/>
      <c r="G49" s="242"/>
      <c r="H49" s="241"/>
      <c r="I49" s="242"/>
      <c r="J49" s="241"/>
      <c r="K49" s="243"/>
      <c r="L49" s="242"/>
      <c r="M49" s="242"/>
      <c r="N49" s="242"/>
      <c r="O49" s="241"/>
      <c r="P49" s="241"/>
      <c r="Q49" s="241"/>
      <c r="R49" s="241"/>
      <c r="S49" s="241"/>
      <c r="T49" s="241"/>
      <c r="U49" s="244"/>
      <c r="V49" s="241"/>
      <c r="W49" s="241"/>
      <c r="X49" s="241"/>
      <c r="Y49" s="245"/>
      <c r="Z49" s="241"/>
      <c r="AA49" s="241"/>
    </row>
    <row r="50" spans="3:26" ht="18" customHeight="1">
      <c r="C50" s="2"/>
      <c r="M50" s="241"/>
      <c r="Z50" s="241"/>
    </row>
    <row r="51" spans="8:11" ht="15" customHeight="1">
      <c r="H51" s="236"/>
      <c r="J51" s="236">
        <f>D47+K47+O44+Q44+U47</f>
        <v>1</v>
      </c>
      <c r="K51" s="236"/>
    </row>
  </sheetData>
  <sheetProtection selectLockedCells="1" selectUnlockedCells="1"/>
  <mergeCells count="17">
    <mergeCell ref="B1:F1"/>
    <mergeCell ref="H1:M1"/>
    <mergeCell ref="O1:W1"/>
    <mergeCell ref="B2:F2"/>
    <mergeCell ref="H2:M2"/>
    <mergeCell ref="O2:W2"/>
    <mergeCell ref="B3:F3"/>
    <mergeCell ref="H3:M3"/>
    <mergeCell ref="S3:W3"/>
    <mergeCell ref="Y4:Y6"/>
    <mergeCell ref="Z4:Z6"/>
    <mergeCell ref="AA4:AA6"/>
    <mergeCell ref="AB4:AB6"/>
    <mergeCell ref="AD4:AD6"/>
    <mergeCell ref="AG4:AG6"/>
    <mergeCell ref="AH4:AH6"/>
    <mergeCell ref="Z47:AA47"/>
  </mergeCells>
  <conditionalFormatting sqref="A44 C44:W44">
    <cfRule type="cellIs" priority="1" dxfId="0" operator="greaterThan" stopIfTrue="1">
      <formula>0.299</formula>
    </cfRule>
  </conditionalFormatting>
  <conditionalFormatting sqref="D49">
    <cfRule type="cellIs" priority="2" dxfId="1" operator="greaterThan" stopIfTrue="1">
      <formula>0.299</formula>
    </cfRule>
  </conditionalFormatting>
  <conditionalFormatting sqref="B46:HL46">
    <cfRule type="cellIs" priority="3" dxfId="1" operator="greaterThan" stopIfTrue="1">
      <formula>0.2999</formula>
    </cfRule>
  </conditionalFormatting>
  <conditionalFormatting sqref="A46">
    <cfRule type="cellIs" priority="4" dxfId="2" operator="greaterThanOrEqual" stopIfTrue="1">
      <formula>3</formula>
    </cfRule>
  </conditionalFormatting>
  <conditionalFormatting sqref="B44">
    <cfRule type="cellIs" priority="5" dxfId="3" operator="greaterThan" stopIfTrue="1">
      <formula>0.2999</formula>
    </cfRule>
  </conditionalFormatting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61"/>
  <colBreaks count="2" manualBreakCount="2">
    <brk id="6" max="65535" man="1"/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N53"/>
  <sheetViews>
    <sheetView zoomScale="72" zoomScaleNormal="72" workbookViewId="0" topLeftCell="A31">
      <selection activeCell="E55" sqref="E55"/>
    </sheetView>
  </sheetViews>
  <sheetFormatPr defaultColWidth="9.140625" defaultRowHeight="12.75"/>
  <cols>
    <col min="1" max="1" width="2.140625" style="0" customWidth="1"/>
    <col min="2" max="2" width="5.57421875" style="0" customWidth="1"/>
    <col min="3" max="3" width="21.57421875" style="0" customWidth="1"/>
    <col min="4" max="4" width="12.28125" style="0" customWidth="1"/>
    <col min="5" max="5" width="9.57421875" style="0" customWidth="1"/>
    <col min="6" max="6" width="9.8515625" style="0" customWidth="1"/>
    <col min="7" max="7" width="10.8515625" style="0" customWidth="1"/>
    <col min="8" max="8" width="7.7109375" style="0" customWidth="1"/>
    <col min="9" max="9" width="4.7109375" style="0" customWidth="1"/>
    <col min="10" max="10" width="8.140625" style="0" customWidth="1"/>
    <col min="11" max="11" width="4.8515625" style="0" customWidth="1"/>
  </cols>
  <sheetData>
    <row r="2" spans="8:9" ht="15">
      <c r="H2" s="246"/>
      <c r="I2" s="246"/>
    </row>
    <row r="3" spans="8:9" ht="15">
      <c r="H3" s="246"/>
      <c r="I3" s="246"/>
    </row>
    <row r="4" spans="4:11" ht="18" customHeight="1">
      <c r="D4" s="247" t="s">
        <v>53</v>
      </c>
      <c r="E4" s="247"/>
      <c r="F4" s="247"/>
      <c r="G4" s="247"/>
      <c r="H4" s="247"/>
      <c r="I4" s="247"/>
      <c r="J4" s="247"/>
      <c r="K4" s="247"/>
    </row>
    <row r="5" spans="8:9" ht="15">
      <c r="H5" s="246"/>
      <c r="I5" s="246"/>
    </row>
    <row r="6" spans="3:9" ht="15">
      <c r="C6" t="s">
        <v>54</v>
      </c>
      <c r="H6" s="246"/>
      <c r="I6" s="246"/>
    </row>
    <row r="7" ht="5.25" customHeight="1"/>
    <row r="8" spans="2:11" ht="17.25">
      <c r="B8" s="61" t="s">
        <v>55</v>
      </c>
      <c r="C8" s="61"/>
      <c r="D8" s="61"/>
      <c r="E8" s="61"/>
      <c r="F8" s="61"/>
      <c r="G8" s="61"/>
      <c r="H8" s="61"/>
      <c r="I8" s="61"/>
      <c r="J8" s="61"/>
      <c r="K8" s="61"/>
    </row>
    <row r="9" spans="2:11" ht="12.75">
      <c r="B9" s="248" t="s">
        <v>56</v>
      </c>
      <c r="C9" s="248"/>
      <c r="D9" s="248"/>
      <c r="E9" s="248"/>
      <c r="F9" s="248"/>
      <c r="G9" s="248"/>
      <c r="H9" s="248"/>
      <c r="I9" s="248"/>
      <c r="J9" s="248"/>
      <c r="K9" s="248"/>
    </row>
    <row r="10" ht="6.75" customHeight="1"/>
    <row r="11" spans="2:11" ht="15">
      <c r="B11" s="239" t="s">
        <v>57</v>
      </c>
      <c r="C11" s="239"/>
      <c r="D11" s="239"/>
      <c r="E11" s="239"/>
      <c r="F11" s="239"/>
      <c r="G11" s="239"/>
      <c r="H11" s="239"/>
      <c r="I11" s="239"/>
      <c r="J11" s="239"/>
      <c r="K11" s="239"/>
    </row>
    <row r="12" ht="4.5" customHeight="1"/>
    <row r="13" spans="2:11" ht="18" customHeight="1">
      <c r="B13" s="239" t="s">
        <v>58</v>
      </c>
      <c r="C13" s="239"/>
      <c r="D13" s="239"/>
      <c r="E13" s="239"/>
      <c r="F13" s="239"/>
      <c r="G13" s="239"/>
      <c r="H13" s="239"/>
      <c r="I13" s="239"/>
      <c r="J13" s="239"/>
      <c r="K13" s="239"/>
    </row>
    <row r="15" spans="4:8" ht="21" customHeight="1">
      <c r="D15" s="116" t="s">
        <v>59</v>
      </c>
      <c r="E15" s="116">
        <v>34</v>
      </c>
      <c r="F15" s="116" t="s">
        <v>60</v>
      </c>
      <c r="G15" s="249" t="s">
        <v>61</v>
      </c>
      <c r="H15" s="116">
        <v>34</v>
      </c>
    </row>
    <row r="16" spans="4:8" ht="21" customHeight="1">
      <c r="D16" s="250"/>
      <c r="E16" s="250"/>
      <c r="F16" s="250"/>
      <c r="G16" s="250"/>
      <c r="H16" s="250"/>
    </row>
    <row r="17" spans="2:11" ht="21" customHeight="1">
      <c r="B17" s="251" t="s">
        <v>62</v>
      </c>
      <c r="C17" s="239" t="s">
        <v>63</v>
      </c>
      <c r="D17" s="239"/>
      <c r="E17" s="239"/>
      <c r="F17" s="239"/>
      <c r="G17" s="239"/>
      <c r="H17" s="239"/>
      <c r="I17" s="246" t="s">
        <v>64</v>
      </c>
      <c r="J17" s="252">
        <f>'voti di lista'!AD41</f>
        <v>535</v>
      </c>
      <c r="K17" s="252"/>
    </row>
    <row r="18" spans="3:11" ht="21" customHeight="1">
      <c r="C18" s="253" t="s">
        <v>65</v>
      </c>
      <c r="D18" s="253"/>
      <c r="E18" s="253"/>
      <c r="F18" s="253"/>
      <c r="G18" s="253"/>
      <c r="H18" s="253"/>
      <c r="I18" s="253"/>
      <c r="J18" s="253"/>
      <c r="K18" s="253"/>
    </row>
    <row r="19" spans="3:11" ht="21" customHeight="1">
      <c r="C19" s="250" t="s">
        <v>66</v>
      </c>
      <c r="D19" s="250"/>
      <c r="E19" s="250"/>
      <c r="F19" s="250"/>
      <c r="G19" s="250"/>
      <c r="H19" s="250"/>
      <c r="I19" s="250"/>
      <c r="J19" s="250"/>
      <c r="K19" s="250"/>
    </row>
    <row r="21" spans="2:11" ht="40.5" customHeight="1">
      <c r="B21" s="254" t="s">
        <v>67</v>
      </c>
      <c r="C21" s="254"/>
      <c r="D21" s="254"/>
      <c r="E21" s="254"/>
      <c r="F21" s="254"/>
      <c r="G21" s="254"/>
      <c r="H21" s="255" t="s">
        <v>68</v>
      </c>
      <c r="I21" s="255"/>
      <c r="J21" s="255" t="s">
        <v>69</v>
      </c>
      <c r="K21" s="255"/>
    </row>
    <row r="22" spans="2:13" ht="19.5" customHeight="1">
      <c r="B22" s="256">
        <v>1</v>
      </c>
      <c r="C22" s="257" t="s">
        <v>32</v>
      </c>
      <c r="D22" s="257"/>
      <c r="E22" s="257"/>
      <c r="F22" s="257"/>
      <c r="G22" s="257"/>
      <c r="H22" s="114">
        <f>'voti di lista'!B41</f>
        <v>1396</v>
      </c>
      <c r="I22" s="114"/>
      <c r="J22" s="114">
        <v>0</v>
      </c>
      <c r="K22" s="114"/>
      <c r="M22" s="5"/>
    </row>
    <row r="23" spans="2:13" ht="19.5" customHeight="1">
      <c r="B23" s="256">
        <v>2</v>
      </c>
      <c r="C23" s="258" t="s">
        <v>70</v>
      </c>
      <c r="D23" s="258"/>
      <c r="E23" s="258"/>
      <c r="F23" s="258"/>
      <c r="G23" s="258"/>
      <c r="H23" s="114">
        <f>'voti di lista'!C41</f>
        <v>378</v>
      </c>
      <c r="I23" s="114"/>
      <c r="J23" s="114">
        <v>0</v>
      </c>
      <c r="K23" s="114"/>
      <c r="M23" s="5"/>
    </row>
    <row r="24" spans="2:13" ht="19.5" customHeight="1">
      <c r="B24" s="256">
        <v>3</v>
      </c>
      <c r="C24" s="258" t="s">
        <v>34</v>
      </c>
      <c r="D24" s="258"/>
      <c r="E24" s="258"/>
      <c r="F24" s="258"/>
      <c r="G24" s="258"/>
      <c r="H24" s="114">
        <f>'voti di lista'!D41</f>
        <v>497</v>
      </c>
      <c r="I24" s="114"/>
      <c r="J24" s="114">
        <v>0</v>
      </c>
      <c r="K24" s="114"/>
      <c r="M24" s="5"/>
    </row>
    <row r="25" spans="2:13" ht="19.5" customHeight="1">
      <c r="B25" s="256">
        <v>4</v>
      </c>
      <c r="C25" s="258" t="s">
        <v>35</v>
      </c>
      <c r="D25" s="258"/>
      <c r="E25" s="258"/>
      <c r="F25" s="258"/>
      <c r="G25" s="258"/>
      <c r="H25" s="114">
        <f>'voti di lista'!E41</f>
        <v>338</v>
      </c>
      <c r="I25" s="114"/>
      <c r="J25" s="114">
        <v>0</v>
      </c>
      <c r="K25" s="114"/>
      <c r="M25" s="5"/>
    </row>
    <row r="26" spans="2:13" ht="19.5" customHeight="1">
      <c r="B26" s="256">
        <v>5</v>
      </c>
      <c r="C26" s="258" t="s">
        <v>36</v>
      </c>
      <c r="D26" s="258"/>
      <c r="E26" s="258"/>
      <c r="F26" s="258"/>
      <c r="G26" s="258"/>
      <c r="H26" s="114">
        <f>'voti di lista'!F41</f>
        <v>1036</v>
      </c>
      <c r="I26" s="114"/>
      <c r="J26" s="114">
        <v>0</v>
      </c>
      <c r="K26" s="114"/>
      <c r="M26" s="5"/>
    </row>
    <row r="27" spans="2:13" ht="19.5" customHeight="1">
      <c r="B27" s="256">
        <v>6</v>
      </c>
      <c r="C27" s="258" t="s">
        <v>37</v>
      </c>
      <c r="D27" s="258"/>
      <c r="E27" s="258"/>
      <c r="F27" s="258"/>
      <c r="G27" s="258"/>
      <c r="H27" s="114">
        <f>'voti di lista'!H41</f>
        <v>5783</v>
      </c>
      <c r="I27" s="114"/>
      <c r="J27" s="114">
        <v>0</v>
      </c>
      <c r="K27" s="114"/>
      <c r="M27" s="5"/>
    </row>
    <row r="28" spans="2:13" ht="19.5" customHeight="1">
      <c r="B28" s="256">
        <v>7</v>
      </c>
      <c r="C28" s="258" t="s">
        <v>38</v>
      </c>
      <c r="D28" s="258"/>
      <c r="E28" s="258"/>
      <c r="F28" s="258"/>
      <c r="G28" s="258"/>
      <c r="H28" s="114">
        <f>'voti di lista'!I41</f>
        <v>415</v>
      </c>
      <c r="I28" s="114"/>
      <c r="J28" s="114">
        <v>0</v>
      </c>
      <c r="K28" s="114"/>
      <c r="M28" s="5"/>
    </row>
    <row r="29" spans="2:13" ht="19.5" customHeight="1">
      <c r="B29" s="256">
        <v>8</v>
      </c>
      <c r="C29" s="258" t="s">
        <v>39</v>
      </c>
      <c r="D29" s="258"/>
      <c r="E29" s="258"/>
      <c r="F29" s="258"/>
      <c r="G29" s="258"/>
      <c r="H29" s="114">
        <f>'voti di lista'!J41</f>
        <v>528</v>
      </c>
      <c r="I29" s="114"/>
      <c r="J29" s="114">
        <v>0</v>
      </c>
      <c r="K29" s="114"/>
      <c r="M29" s="5"/>
    </row>
    <row r="30" spans="2:13" ht="19.5" customHeight="1">
      <c r="B30" s="256">
        <v>9</v>
      </c>
      <c r="C30" s="258" t="s">
        <v>40</v>
      </c>
      <c r="D30" s="258"/>
      <c r="E30" s="258"/>
      <c r="F30" s="258"/>
      <c r="G30" s="258"/>
      <c r="H30" s="114">
        <f>'voti di lista'!K41</f>
        <v>2800</v>
      </c>
      <c r="I30" s="114"/>
      <c r="J30" s="114">
        <v>0</v>
      </c>
      <c r="K30" s="114"/>
      <c r="M30" s="5"/>
    </row>
    <row r="31" spans="2:13" ht="19.5" customHeight="1">
      <c r="B31" s="256">
        <v>10</v>
      </c>
      <c r="C31" s="258" t="s">
        <v>41</v>
      </c>
      <c r="D31" s="258"/>
      <c r="E31" s="258"/>
      <c r="F31" s="258"/>
      <c r="G31" s="258"/>
      <c r="H31" s="114">
        <f>'voti di lista'!L41</f>
        <v>1606</v>
      </c>
      <c r="I31" s="114"/>
      <c r="J31" s="114">
        <v>0</v>
      </c>
      <c r="K31" s="114"/>
      <c r="M31" s="5"/>
    </row>
    <row r="32" spans="2:13" ht="19.5" customHeight="1">
      <c r="B32" s="256">
        <v>11</v>
      </c>
      <c r="C32" s="258" t="s">
        <v>42</v>
      </c>
      <c r="D32" s="258"/>
      <c r="E32" s="258"/>
      <c r="F32" s="258"/>
      <c r="G32" s="258"/>
      <c r="H32" s="114">
        <f>'voti di lista'!M41</f>
        <v>2251</v>
      </c>
      <c r="I32" s="114"/>
      <c r="J32" s="114">
        <v>0</v>
      </c>
      <c r="K32" s="114"/>
      <c r="M32" s="5"/>
    </row>
    <row r="33" spans="2:13" ht="19.5" customHeight="1">
      <c r="B33" s="256">
        <v>12</v>
      </c>
      <c r="C33" s="259" t="s">
        <v>43</v>
      </c>
      <c r="D33" s="259"/>
      <c r="E33" s="259"/>
      <c r="F33" s="259"/>
      <c r="G33" s="259"/>
      <c r="H33" s="114">
        <f>'voti di lista'!O41</f>
        <v>217</v>
      </c>
      <c r="I33" s="114"/>
      <c r="J33" s="114">
        <v>0</v>
      </c>
      <c r="K33" s="114"/>
      <c r="M33" s="5"/>
    </row>
    <row r="34" spans="2:13" ht="19.5" customHeight="1">
      <c r="B34" s="256">
        <v>13</v>
      </c>
      <c r="C34" s="258" t="s">
        <v>44</v>
      </c>
      <c r="D34" s="258"/>
      <c r="E34" s="258"/>
      <c r="F34" s="258"/>
      <c r="G34" s="258"/>
      <c r="H34" s="114">
        <f>'voti di lista'!Q41</f>
        <v>69</v>
      </c>
      <c r="I34" s="114"/>
      <c r="J34" s="114">
        <v>0</v>
      </c>
      <c r="K34" s="114"/>
      <c r="M34" s="5"/>
    </row>
    <row r="35" spans="2:13" ht="19.5" customHeight="1">
      <c r="B35" s="256">
        <v>14</v>
      </c>
      <c r="C35" s="258" t="s">
        <v>45</v>
      </c>
      <c r="D35" s="258"/>
      <c r="E35" s="258"/>
      <c r="F35" s="258"/>
      <c r="G35" s="258"/>
      <c r="H35" s="114">
        <f>'voti di lista'!S41</f>
        <v>1845</v>
      </c>
      <c r="I35" s="114"/>
      <c r="J35" s="114">
        <v>0</v>
      </c>
      <c r="K35" s="114"/>
      <c r="M35" s="5"/>
    </row>
    <row r="36" spans="2:13" ht="19.5" customHeight="1">
      <c r="B36" s="256">
        <v>15</v>
      </c>
      <c r="C36" s="258" t="s">
        <v>46</v>
      </c>
      <c r="D36" s="258"/>
      <c r="E36" s="258"/>
      <c r="F36" s="258"/>
      <c r="G36" s="258"/>
      <c r="H36" s="114">
        <f>'voti di lista'!T41</f>
        <v>15</v>
      </c>
      <c r="I36" s="114"/>
      <c r="J36" s="114">
        <v>0</v>
      </c>
      <c r="K36" s="114"/>
      <c r="M36" s="5"/>
    </row>
    <row r="37" spans="2:13" s="260" customFormat="1" ht="19.5" customHeight="1">
      <c r="B37" s="256">
        <v>16</v>
      </c>
      <c r="C37" s="258" t="s">
        <v>47</v>
      </c>
      <c r="D37" s="258"/>
      <c r="E37" s="258"/>
      <c r="F37" s="258"/>
      <c r="G37" s="258"/>
      <c r="H37" s="114">
        <f>'voti di lista'!U41</f>
        <v>843</v>
      </c>
      <c r="I37" s="114"/>
      <c r="J37" s="114">
        <v>0</v>
      </c>
      <c r="K37" s="114"/>
      <c r="M37" s="261"/>
    </row>
    <row r="38" spans="2:13" s="260" customFormat="1" ht="19.5" customHeight="1">
      <c r="B38" s="256">
        <v>17</v>
      </c>
      <c r="C38" s="258" t="s">
        <v>48</v>
      </c>
      <c r="D38" s="258"/>
      <c r="E38" s="258"/>
      <c r="F38" s="258"/>
      <c r="G38" s="258"/>
      <c r="H38" s="114">
        <f>'voti di lista'!V41</f>
        <v>789</v>
      </c>
      <c r="I38" s="114"/>
      <c r="J38" s="114">
        <v>0</v>
      </c>
      <c r="K38" s="114"/>
      <c r="M38" s="261"/>
    </row>
    <row r="39" spans="2:13" s="260" customFormat="1" ht="19.5" customHeight="1">
      <c r="B39" s="256">
        <v>18</v>
      </c>
      <c r="C39" s="258" t="s">
        <v>49</v>
      </c>
      <c r="D39" s="258"/>
      <c r="E39" s="258"/>
      <c r="F39" s="258"/>
      <c r="G39" s="258"/>
      <c r="H39" s="114">
        <f>'voti di lista'!W41</f>
        <v>723</v>
      </c>
      <c r="I39" s="114"/>
      <c r="J39" s="114">
        <v>0</v>
      </c>
      <c r="K39" s="114"/>
      <c r="M39" s="261"/>
    </row>
    <row r="40" spans="2:14" s="260" customFormat="1" ht="16.5" customHeight="1">
      <c r="B40" s="262" t="s">
        <v>71</v>
      </c>
      <c r="C40" s="262"/>
      <c r="D40" s="262"/>
      <c r="E40" s="262"/>
      <c r="F40" s="262"/>
      <c r="G40" s="262"/>
      <c r="H40" s="263">
        <f>SUM(H22:I39)</f>
        <v>21529</v>
      </c>
      <c r="I40" s="263"/>
      <c r="J40" s="263">
        <v>0</v>
      </c>
      <c r="K40" s="263"/>
      <c r="N40" s="264"/>
    </row>
    <row r="41" spans="2:11" s="260" customFormat="1" ht="5.25" customHeight="1">
      <c r="B41" s="265"/>
      <c r="C41" s="265"/>
      <c r="D41" s="265"/>
      <c r="E41" s="265"/>
      <c r="F41" s="265"/>
      <c r="G41" s="265"/>
      <c r="H41" s="265"/>
      <c r="I41" s="265"/>
      <c r="J41" s="265"/>
      <c r="K41" s="265"/>
    </row>
    <row r="43" spans="2:10" ht="15">
      <c r="B43" s="81" t="s">
        <v>72</v>
      </c>
      <c r="C43" s="81"/>
      <c r="D43" s="266">
        <f>'voti di lista'!Z41</f>
        <v>84</v>
      </c>
      <c r="F43" s="81" t="s">
        <v>73</v>
      </c>
      <c r="G43" s="81"/>
      <c r="H43" s="81"/>
      <c r="I43" s="266">
        <f>'voti di lista'!AA41</f>
        <v>470</v>
      </c>
      <c r="J43" s="266"/>
    </row>
    <row r="46" spans="2:6" ht="15">
      <c r="B46" s="267" t="s">
        <v>74</v>
      </c>
      <c r="C46" s="267"/>
      <c r="D46" s="267"/>
      <c r="E46" s="266">
        <f>J17+H40+J40+D43+I43</f>
        <v>22618</v>
      </c>
      <c r="F46" s="266"/>
    </row>
    <row r="47" spans="9:12" ht="12.75">
      <c r="I47" s="268"/>
      <c r="J47" s="269"/>
      <c r="K47" s="269"/>
      <c r="L47" s="269"/>
    </row>
    <row r="48" spans="6:7" ht="12.75">
      <c r="F48" s="1"/>
      <c r="G48" s="1"/>
    </row>
    <row r="49" spans="9:12" ht="12.75">
      <c r="I49" s="268"/>
      <c r="J49" s="269"/>
      <c r="K49" s="269"/>
      <c r="L49" s="269"/>
    </row>
    <row r="50" spans="4:7" ht="12.75">
      <c r="D50" s="270"/>
      <c r="F50" s="1"/>
      <c r="G50" s="1"/>
    </row>
    <row r="51" spans="9:12" ht="12.75">
      <c r="I51" s="268"/>
      <c r="J51" s="271"/>
      <c r="K51" s="271"/>
      <c r="L51" s="271"/>
    </row>
    <row r="53" spans="3:8" ht="15">
      <c r="C53" s="246"/>
      <c r="D53" s="246"/>
      <c r="E53" s="246"/>
      <c r="F53" s="246"/>
      <c r="G53" s="251"/>
      <c r="H53" s="251"/>
    </row>
  </sheetData>
  <sheetProtection selectLockedCells="1" selectUnlockedCells="1"/>
  <mergeCells count="76">
    <mergeCell ref="B8:K8"/>
    <mergeCell ref="B9:K9"/>
    <mergeCell ref="B11:K11"/>
    <mergeCell ref="B13:K13"/>
    <mergeCell ref="C17:H17"/>
    <mergeCell ref="J17:K17"/>
    <mergeCell ref="C18:K18"/>
    <mergeCell ref="C19:K19"/>
    <mergeCell ref="B21:G21"/>
    <mergeCell ref="H21:I21"/>
    <mergeCell ref="J21:K21"/>
    <mergeCell ref="C22:G22"/>
    <mergeCell ref="H22:I22"/>
    <mergeCell ref="J22:K22"/>
    <mergeCell ref="C23:G23"/>
    <mergeCell ref="H23:I23"/>
    <mergeCell ref="J23:K23"/>
    <mergeCell ref="C24:G24"/>
    <mergeCell ref="H24:I24"/>
    <mergeCell ref="J24:K24"/>
    <mergeCell ref="C25:G25"/>
    <mergeCell ref="H25:I25"/>
    <mergeCell ref="J25:K25"/>
    <mergeCell ref="C26:G26"/>
    <mergeCell ref="H26:I26"/>
    <mergeCell ref="J26:K26"/>
    <mergeCell ref="C27:G27"/>
    <mergeCell ref="H27:I27"/>
    <mergeCell ref="J27:K27"/>
    <mergeCell ref="C28:G28"/>
    <mergeCell ref="H28:I28"/>
    <mergeCell ref="J28:K28"/>
    <mergeCell ref="C29:G29"/>
    <mergeCell ref="H29:I29"/>
    <mergeCell ref="J29:K29"/>
    <mergeCell ref="C30:G30"/>
    <mergeCell ref="H30:I30"/>
    <mergeCell ref="J30:K30"/>
    <mergeCell ref="C31:G31"/>
    <mergeCell ref="H31:I31"/>
    <mergeCell ref="J31:K31"/>
    <mergeCell ref="C32:G32"/>
    <mergeCell ref="H32:I32"/>
    <mergeCell ref="J32:K32"/>
    <mergeCell ref="C33:G33"/>
    <mergeCell ref="H33:I33"/>
    <mergeCell ref="J33:K33"/>
    <mergeCell ref="C34:G34"/>
    <mergeCell ref="H34:I34"/>
    <mergeCell ref="J34:K34"/>
    <mergeCell ref="C35:G35"/>
    <mergeCell ref="H35:I35"/>
    <mergeCell ref="J35:K35"/>
    <mergeCell ref="C36:G36"/>
    <mergeCell ref="H36:I36"/>
    <mergeCell ref="J36:K36"/>
    <mergeCell ref="C37:G37"/>
    <mergeCell ref="H37:I37"/>
    <mergeCell ref="J37:K37"/>
    <mergeCell ref="C38:G38"/>
    <mergeCell ref="H38:I38"/>
    <mergeCell ref="J38:K38"/>
    <mergeCell ref="C39:G39"/>
    <mergeCell ref="H39:I39"/>
    <mergeCell ref="J39:K39"/>
    <mergeCell ref="B40:G40"/>
    <mergeCell ref="H40:I40"/>
    <mergeCell ref="J40:K40"/>
    <mergeCell ref="B43:C43"/>
    <mergeCell ref="F43:H43"/>
    <mergeCell ref="I43:J43"/>
    <mergeCell ref="B46:D46"/>
    <mergeCell ref="E46:F46"/>
    <mergeCell ref="J47:L47"/>
    <mergeCell ref="J49:L49"/>
    <mergeCell ref="J51:L51"/>
  </mergeCells>
  <printOptions/>
  <pageMargins left="0.7" right="0.7" top="0.75" bottom="0.75" header="0.5118055555555555" footer="0.5118055555555555"/>
  <pageSetup horizontalDpi="300" verticalDpi="300" orientation="portrait" paperSize="9"/>
  <legacyDrawing r:id="rId2"/>
  <oleObjects>
    <oleObject progId="Paintbrush Picture" shapeId="4346066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zoomScale="72" zoomScaleNormal="72" workbookViewId="0" topLeftCell="A8">
      <selection activeCell="L11" sqref="L11"/>
    </sheetView>
  </sheetViews>
  <sheetFormatPr defaultColWidth="9.140625" defaultRowHeight="12.75"/>
  <cols>
    <col min="1" max="1" width="5.57421875" style="0" customWidth="1"/>
    <col min="2" max="2" width="21.57421875" style="0" customWidth="1"/>
    <col min="3" max="3" width="27.57421875" style="0" customWidth="1"/>
    <col min="4" max="4" width="14.8515625" style="0" customWidth="1"/>
    <col min="5" max="5" width="15.8515625" style="1" customWidth="1"/>
    <col min="6" max="6" width="17.7109375" style="0" customWidth="1"/>
    <col min="7" max="7" width="14.28125" style="272" customWidth="1"/>
    <col min="8" max="8" width="18.28125" style="6" customWidth="1"/>
    <col min="9" max="9" width="12.57421875" style="1" customWidth="1"/>
    <col min="10" max="10" width="12.140625" style="1" customWidth="1"/>
  </cols>
  <sheetData>
    <row r="1" spans="1:10" ht="24" customHeight="1">
      <c r="A1" s="273" t="s">
        <v>75</v>
      </c>
      <c r="B1" s="273"/>
      <c r="C1" s="273"/>
      <c r="D1" s="273"/>
      <c r="E1" s="273"/>
      <c r="F1" s="273"/>
      <c r="G1" s="273"/>
      <c r="H1" s="273"/>
      <c r="I1"/>
      <c r="J1"/>
    </row>
    <row r="2" spans="1:10" ht="40.5" customHeight="1">
      <c r="A2" s="254" t="s">
        <v>67</v>
      </c>
      <c r="B2" s="254"/>
      <c r="C2" s="254"/>
      <c r="D2" s="274" t="s">
        <v>68</v>
      </c>
      <c r="E2" s="275" t="s">
        <v>76</v>
      </c>
      <c r="F2" s="276" t="s">
        <v>77</v>
      </c>
      <c r="G2" s="274" t="s">
        <v>68</v>
      </c>
      <c r="H2" s="275" t="s">
        <v>76</v>
      </c>
      <c r="I2"/>
      <c r="J2"/>
    </row>
    <row r="3" spans="1:10" ht="30" customHeight="1">
      <c r="A3" s="277">
        <v>1</v>
      </c>
      <c r="B3" s="278" t="s">
        <v>32</v>
      </c>
      <c r="C3" s="278"/>
      <c r="D3" s="279">
        <f>'voti di lista'!B41</f>
        <v>1396</v>
      </c>
      <c r="E3" s="280">
        <f>'voti di lista'!B41/'voti di lista'!Y41</f>
        <v>0.06484277021691671</v>
      </c>
      <c r="F3" s="281" t="s">
        <v>78</v>
      </c>
      <c r="G3" s="282">
        <f>sindaci!D36</f>
        <v>4834</v>
      </c>
      <c r="H3" s="283">
        <f>G3/G21</f>
        <v>0.2190601350432773</v>
      </c>
      <c r="I3"/>
      <c r="J3" s="284" t="s">
        <v>79</v>
      </c>
    </row>
    <row r="4" spans="1:10" ht="30" customHeight="1">
      <c r="A4" s="277">
        <v>2</v>
      </c>
      <c r="B4" s="285" t="s">
        <v>70</v>
      </c>
      <c r="C4" s="285"/>
      <c r="D4" s="279">
        <f>'voti di lista'!C41</f>
        <v>378</v>
      </c>
      <c r="E4" s="280">
        <f>'voti di lista'!C41/'voti di lista'!Y41</f>
        <v>0.017557712852431604</v>
      </c>
      <c r="F4" s="281"/>
      <c r="G4" s="282"/>
      <c r="H4" s="283"/>
      <c r="I4"/>
      <c r="J4" s="284" t="s">
        <v>80</v>
      </c>
    </row>
    <row r="5" spans="1:10" ht="30" customHeight="1">
      <c r="A5" s="277">
        <v>3</v>
      </c>
      <c r="B5" s="285" t="s">
        <v>34</v>
      </c>
      <c r="C5" s="285"/>
      <c r="D5" s="279">
        <f>'voti di lista'!D41</f>
        <v>497</v>
      </c>
      <c r="E5" s="280">
        <f>'voti di lista'!D41/'voti di lista'!Y41</f>
        <v>0.023085140972641555</v>
      </c>
      <c r="F5" s="281"/>
      <c r="G5" s="282"/>
      <c r="H5" s="283"/>
      <c r="I5"/>
      <c r="J5" s="284" t="s">
        <v>81</v>
      </c>
    </row>
    <row r="6" spans="1:10" ht="30" customHeight="1">
      <c r="A6" s="277">
        <v>4</v>
      </c>
      <c r="B6" s="285" t="s">
        <v>35</v>
      </c>
      <c r="C6" s="285"/>
      <c r="D6" s="279">
        <f>'voti di lista'!E41</f>
        <v>338</v>
      </c>
      <c r="E6" s="280">
        <f>'voti di lista'!E41/'voti di lista'!Y41</f>
        <v>0.01569975382042826</v>
      </c>
      <c r="F6" s="281"/>
      <c r="G6" s="282"/>
      <c r="H6" s="283"/>
      <c r="I6"/>
      <c r="J6" s="5"/>
    </row>
    <row r="7" spans="1:10" ht="30" customHeight="1">
      <c r="A7" s="277">
        <v>5</v>
      </c>
      <c r="B7" s="285" t="s">
        <v>36</v>
      </c>
      <c r="C7" s="285"/>
      <c r="D7" s="279">
        <f>'voti di lista'!F41</f>
        <v>1036</v>
      </c>
      <c r="E7" s="280">
        <f>'voti di lista'!F41/'voti di lista'!Y41</f>
        <v>0.04812113892888662</v>
      </c>
      <c r="F7" s="281"/>
      <c r="G7" s="282"/>
      <c r="H7" s="283"/>
      <c r="I7" t="s">
        <v>82</v>
      </c>
      <c r="J7" s="5"/>
    </row>
    <row r="8" spans="1:10" ht="30" customHeight="1">
      <c r="A8" s="277">
        <v>6</v>
      </c>
      <c r="B8" s="285" t="s">
        <v>37</v>
      </c>
      <c r="C8" s="285"/>
      <c r="D8" s="279">
        <f>'voti di lista'!H41</f>
        <v>5783</v>
      </c>
      <c r="E8" s="280">
        <f>'voti di lista'!H41/'voti di lista'!Y41</f>
        <v>0.2686144270518835</v>
      </c>
      <c r="F8" s="286" t="s">
        <v>22</v>
      </c>
      <c r="G8" s="287">
        <f>sindaci!F36</f>
        <v>12141</v>
      </c>
      <c r="H8" s="288">
        <f>G8/G21</f>
        <v>0.5501880636244165</v>
      </c>
      <c r="I8" t="s">
        <v>83</v>
      </c>
      <c r="J8" s="5"/>
    </row>
    <row r="9" spans="1:10" ht="30" customHeight="1">
      <c r="A9" s="277">
        <v>7</v>
      </c>
      <c r="B9" s="285" t="s">
        <v>38</v>
      </c>
      <c r="C9" s="285"/>
      <c r="D9" s="279">
        <f>'voti di lista'!I41</f>
        <v>415</v>
      </c>
      <c r="E9" s="280">
        <f>'voti di lista'!I41/'voti di lista'!Y41</f>
        <v>0.0192763249570347</v>
      </c>
      <c r="F9" s="286"/>
      <c r="G9" s="287"/>
      <c r="H9" s="288"/>
      <c r="I9" t="s">
        <v>82</v>
      </c>
      <c r="J9" s="289">
        <v>0.34</v>
      </c>
    </row>
    <row r="10" spans="1:10" ht="30" customHeight="1">
      <c r="A10" s="277">
        <v>8</v>
      </c>
      <c r="B10" s="285" t="s">
        <v>39</v>
      </c>
      <c r="C10" s="285"/>
      <c r="D10" s="279">
        <f>'voti di lista'!J41</f>
        <v>528</v>
      </c>
      <c r="E10" s="280">
        <f>'voti di lista'!J41/'voti di lista'!Y41</f>
        <v>0.024525059222444145</v>
      </c>
      <c r="F10" s="286"/>
      <c r="G10" s="287"/>
      <c r="H10" s="288"/>
      <c r="I10"/>
      <c r="J10" s="5"/>
    </row>
    <row r="11" spans="1:10" ht="30" customHeight="1">
      <c r="A11" s="277">
        <v>9</v>
      </c>
      <c r="B11" s="285" t="s">
        <v>40</v>
      </c>
      <c r="C11" s="285"/>
      <c r="D11" s="279">
        <f>'voti di lista'!K41</f>
        <v>2800</v>
      </c>
      <c r="E11" s="280">
        <f>'voti di lista'!K41/'voti di lista'!Y41</f>
        <v>0.1300571322402341</v>
      </c>
      <c r="F11" s="286"/>
      <c r="G11" s="287"/>
      <c r="H11" s="288"/>
      <c r="I11"/>
      <c r="J11" s="5"/>
    </row>
    <row r="12" spans="1:10" ht="30" customHeight="1">
      <c r="A12" s="277">
        <v>10</v>
      </c>
      <c r="B12" s="285" t="s">
        <v>41</v>
      </c>
      <c r="C12" s="285"/>
      <c r="D12" s="279">
        <f>'voti di lista'!L41</f>
        <v>1606</v>
      </c>
      <c r="E12" s="280">
        <f>'voti di lista'!L41/'voti di lista'!Y41</f>
        <v>0.07459705513493428</v>
      </c>
      <c r="F12" s="286"/>
      <c r="G12" s="287"/>
      <c r="H12" s="288"/>
      <c r="I12"/>
      <c r="J12" s="5"/>
    </row>
    <row r="13" spans="1:10" ht="30" customHeight="1">
      <c r="A13" s="290">
        <v>11</v>
      </c>
      <c r="B13" s="291" t="s">
        <v>42</v>
      </c>
      <c r="C13" s="291"/>
      <c r="D13" s="292">
        <f>'voti di lista'!M41</f>
        <v>2251</v>
      </c>
      <c r="E13" s="293">
        <f>'voti di lista'!M41/'voti di lista'!Y41</f>
        <v>0.1045566445259882</v>
      </c>
      <c r="F13" s="286"/>
      <c r="G13" s="287"/>
      <c r="H13" s="288"/>
      <c r="I13"/>
      <c r="J13" s="5"/>
    </row>
    <row r="14" spans="1:10" ht="30" customHeight="1">
      <c r="A14" s="277">
        <v>12</v>
      </c>
      <c r="B14" s="294" t="s">
        <v>43</v>
      </c>
      <c r="C14" s="294"/>
      <c r="D14" s="279">
        <f>'voti di lista'!O41</f>
        <v>217</v>
      </c>
      <c r="E14" s="280">
        <f>'voti di lista'!O41/'voti di lista'!Y41</f>
        <v>0.010079427748618143</v>
      </c>
      <c r="F14" s="295" t="s">
        <v>23</v>
      </c>
      <c r="G14" s="296">
        <f>sindaci!H36</f>
        <v>358</v>
      </c>
      <c r="H14" s="283">
        <f>G14/G21</f>
        <v>0.016223319889427653</v>
      </c>
      <c r="I14"/>
      <c r="J14" s="5"/>
    </row>
    <row r="15" spans="1:10" ht="30" customHeight="1">
      <c r="A15" s="277">
        <v>13</v>
      </c>
      <c r="B15" s="285" t="s">
        <v>44</v>
      </c>
      <c r="C15" s="285"/>
      <c r="D15" s="279">
        <f>'voti di lista'!Q41</f>
        <v>69</v>
      </c>
      <c r="E15" s="280">
        <f>'voti di lista'!Q41/'voti di lista'!Y41</f>
        <v>0.003204979330205769</v>
      </c>
      <c r="F15" s="295" t="s">
        <v>24</v>
      </c>
      <c r="G15" s="296">
        <f>sindaci!J36</f>
        <v>226</v>
      </c>
      <c r="H15" s="283">
        <f>G15/G21</f>
        <v>0.010241537136901254</v>
      </c>
      <c r="I15"/>
      <c r="J15" s="5"/>
    </row>
    <row r="16" spans="1:10" ht="30" customHeight="1">
      <c r="A16" s="277">
        <v>14</v>
      </c>
      <c r="B16" s="285" t="s">
        <v>45</v>
      </c>
      <c r="C16" s="285"/>
      <c r="D16" s="279">
        <f>'voti di lista'!S41</f>
        <v>1845</v>
      </c>
      <c r="E16" s="280">
        <f>'voti di lista'!S41/'voti di lista'!Y41</f>
        <v>0.08569836035115426</v>
      </c>
      <c r="F16" s="281" t="s">
        <v>25</v>
      </c>
      <c r="G16" s="296">
        <f>sindaci!L36</f>
        <v>4508</v>
      </c>
      <c r="H16" s="283">
        <f>G16/G21</f>
        <v>0.20428694430597724</v>
      </c>
      <c r="I16"/>
      <c r="J16" s="5"/>
    </row>
    <row r="17" spans="1:10" ht="30" customHeight="1">
      <c r="A17" s="277">
        <v>15</v>
      </c>
      <c r="B17" s="285" t="s">
        <v>46</v>
      </c>
      <c r="C17" s="285"/>
      <c r="D17" s="279">
        <f>'voti di lista'!T41</f>
        <v>15</v>
      </c>
      <c r="E17" s="280">
        <f>'voti di lista'!T41/'voti di lista'!Y41</f>
        <v>0.0006967346370012541</v>
      </c>
      <c r="F17" s="281"/>
      <c r="G17" s="296"/>
      <c r="H17" s="283"/>
      <c r="I17"/>
      <c r="J17" s="5"/>
    </row>
    <row r="18" spans="1:10" s="260" customFormat="1" ht="30" customHeight="1">
      <c r="A18" s="277">
        <v>16</v>
      </c>
      <c r="B18" s="285" t="s">
        <v>47</v>
      </c>
      <c r="C18" s="285"/>
      <c r="D18" s="279">
        <f>'voti di lista'!U41</f>
        <v>843</v>
      </c>
      <c r="E18" s="280">
        <f>'voti di lista'!U41/'voti di lista'!Y41</f>
        <v>0.039156486599470484</v>
      </c>
      <c r="F18" s="281"/>
      <c r="G18" s="296"/>
      <c r="H18" s="283"/>
      <c r="J18" s="5"/>
    </row>
    <row r="19" spans="1:10" s="260" customFormat="1" ht="30" customHeight="1">
      <c r="A19" s="277">
        <v>17</v>
      </c>
      <c r="B19" s="285" t="s">
        <v>48</v>
      </c>
      <c r="C19" s="285"/>
      <c r="D19" s="279">
        <f>'voti di lista'!V41</f>
        <v>789</v>
      </c>
      <c r="E19" s="280">
        <f>'voti di lista'!V41/'voti di lista'!Y41</f>
        <v>0.03664824190626597</v>
      </c>
      <c r="F19" s="281"/>
      <c r="G19" s="296"/>
      <c r="H19" s="283"/>
      <c r="J19" s="5"/>
    </row>
    <row r="20" spans="1:10" s="260" customFormat="1" ht="30" customHeight="1">
      <c r="A20" s="277">
        <v>18</v>
      </c>
      <c r="B20" s="285" t="s">
        <v>49</v>
      </c>
      <c r="C20" s="285"/>
      <c r="D20" s="279">
        <f>'voti di lista'!W41</f>
        <v>723</v>
      </c>
      <c r="E20" s="280">
        <f>'voti di lista'!W41/'voti di lista'!Y41</f>
        <v>0.033582609503460446</v>
      </c>
      <c r="F20" s="281"/>
      <c r="G20" s="296"/>
      <c r="H20" s="283"/>
      <c r="J20" s="5"/>
    </row>
    <row r="21" spans="1:10" s="260" customFormat="1" ht="30" customHeight="1">
      <c r="A21" s="297" t="s">
        <v>8</v>
      </c>
      <c r="B21" s="297"/>
      <c r="C21" s="297"/>
      <c r="D21" s="279">
        <f>SUM(D3:D20)</f>
        <v>21529</v>
      </c>
      <c r="E21" s="280">
        <f>SUM(E3:E20)</f>
        <v>1</v>
      </c>
      <c r="F21" s="298"/>
      <c r="G21" s="296">
        <f>G16+G15+G14+G8+G3</f>
        <v>22067</v>
      </c>
      <c r="H21" s="283">
        <f>+H16+H15+H14+H8+H3</f>
        <v>1</v>
      </c>
      <c r="J21" s="261"/>
    </row>
    <row r="22" spans="1:10" s="260" customFormat="1" ht="14.25" customHeight="1">
      <c r="A22" s="265"/>
      <c r="B22" s="265"/>
      <c r="C22" s="265"/>
      <c r="D22" s="265"/>
      <c r="E22" s="299"/>
      <c r="F22" s="265"/>
      <c r="G22" s="300"/>
      <c r="H22" s="301"/>
      <c r="I22" s="302"/>
      <c r="J22" s="302"/>
    </row>
    <row r="24" spans="1:9" ht="15">
      <c r="A24" s="267" t="s">
        <v>72</v>
      </c>
      <c r="B24" s="267"/>
      <c r="C24" s="266">
        <f>'voti di lista'!Z41</f>
        <v>84</v>
      </c>
      <c r="D24" s="267" t="s">
        <v>73</v>
      </c>
      <c r="E24" s="267"/>
      <c r="F24" s="267"/>
      <c r="G24" s="266">
        <f>'voti di lista'!AA41</f>
        <v>470</v>
      </c>
      <c r="H24" s="303">
        <f>D21-'voti di lista'!Y41</f>
        <v>0</v>
      </c>
      <c r="I24" s="304">
        <f>G21-sindaci!N36</f>
        <v>0</v>
      </c>
    </row>
    <row r="25" ht="7.5" customHeight="1"/>
    <row r="27" spans="1:6" ht="12.75">
      <c r="A27" s="81" t="s">
        <v>74</v>
      </c>
      <c r="B27" s="81"/>
      <c r="C27" s="81"/>
      <c r="D27" s="269"/>
      <c r="F27" s="1"/>
    </row>
    <row r="28" spans="4:6" ht="12.75">
      <c r="D28" s="1"/>
      <c r="F28" s="1"/>
    </row>
    <row r="29" spans="4:6" ht="12.75">
      <c r="D29" s="1"/>
      <c r="F29" s="1"/>
    </row>
    <row r="30" spans="4:6" ht="12.75">
      <c r="D30" s="1"/>
      <c r="F30" s="1"/>
    </row>
    <row r="31" spans="3:6" ht="12.75">
      <c r="C31" s="270"/>
      <c r="D31" s="1"/>
      <c r="F31" s="1"/>
    </row>
    <row r="32" spans="4:6" ht="12.75">
      <c r="D32" s="1"/>
      <c r="F32" s="1"/>
    </row>
    <row r="34" spans="2:4" ht="15">
      <c r="B34" s="246"/>
      <c r="C34" s="246"/>
      <c r="D34" s="251"/>
    </row>
  </sheetData>
  <sheetProtection selectLockedCells="1" selectUnlockedCells="1"/>
  <mergeCells count="33">
    <mergeCell ref="A1:H1"/>
    <mergeCell ref="A2:C2"/>
    <mergeCell ref="B3:C3"/>
    <mergeCell ref="F3:F7"/>
    <mergeCell ref="G3:G7"/>
    <mergeCell ref="H3:H7"/>
    <mergeCell ref="B4:C4"/>
    <mergeCell ref="B5:C5"/>
    <mergeCell ref="B6:C6"/>
    <mergeCell ref="B7:C7"/>
    <mergeCell ref="B8:C8"/>
    <mergeCell ref="F8:F13"/>
    <mergeCell ref="G8:G13"/>
    <mergeCell ref="H8:H13"/>
    <mergeCell ref="B9:C9"/>
    <mergeCell ref="B10:C10"/>
    <mergeCell ref="B11:C11"/>
    <mergeCell ref="B12:C12"/>
    <mergeCell ref="B13:C13"/>
    <mergeCell ref="B14:C14"/>
    <mergeCell ref="B15:C15"/>
    <mergeCell ref="B16:C16"/>
    <mergeCell ref="F16:F20"/>
    <mergeCell ref="G16:G20"/>
    <mergeCell ref="H16:H20"/>
    <mergeCell ref="B17:C17"/>
    <mergeCell ref="B18:C18"/>
    <mergeCell ref="B19:C19"/>
    <mergeCell ref="B20:C20"/>
    <mergeCell ref="A21:C21"/>
    <mergeCell ref="A24:B24"/>
    <mergeCell ref="D24:F24"/>
    <mergeCell ref="A27:C27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  <legacyDrawing r:id="rId2"/>
  <oleObjects>
    <oleObject progId="Paintbrush Picture" shapeId="121577292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M33"/>
  <sheetViews>
    <sheetView zoomScale="72" zoomScaleNormal="72" workbookViewId="0" topLeftCell="D1">
      <selection activeCell="R3" sqref="R3"/>
    </sheetView>
  </sheetViews>
  <sheetFormatPr defaultColWidth="9.140625" defaultRowHeight="12.75"/>
  <cols>
    <col min="1" max="1" width="4.7109375" style="0" customWidth="1"/>
    <col min="2" max="2" width="27.57421875" style="0" customWidth="1"/>
    <col min="3" max="35" width="4.7109375" style="0" customWidth="1"/>
    <col min="36" max="36" width="5.421875" style="0" customWidth="1"/>
    <col min="37" max="37" width="9.28125" style="305" customWidth="1"/>
    <col min="38" max="38" width="0.2890625" style="0" customWidth="1"/>
    <col min="39" max="39" width="12.421875" style="246" customWidth="1"/>
  </cols>
  <sheetData>
    <row r="1" spans="2:23" ht="18.75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7" ht="18" customHeight="1">
      <c r="C2" s="306" t="s">
        <v>85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AK2" s="246" t="s">
        <v>86</v>
      </c>
    </row>
    <row r="3" spans="3:39" ht="27" customHeight="1"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1396</v>
      </c>
    </row>
    <row r="4" spans="2:14" ht="18" customHeight="1">
      <c r="B4" s="309" t="s">
        <v>88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</row>
    <row r="5" ht="7.5" customHeight="1"/>
    <row r="6" spans="1:37" ht="15">
      <c r="A6" s="310"/>
      <c r="B6" s="311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3" t="s">
        <v>89</v>
      </c>
    </row>
    <row r="7" spans="1:37" ht="15">
      <c r="A7" s="310"/>
      <c r="B7" s="311"/>
      <c r="C7" s="314">
        <v>1</v>
      </c>
      <c r="D7" s="314">
        <v>2</v>
      </c>
      <c r="E7" s="314">
        <v>3</v>
      </c>
      <c r="F7" s="314">
        <v>4</v>
      </c>
      <c r="G7" s="314">
        <v>5</v>
      </c>
      <c r="H7" s="314">
        <v>6</v>
      </c>
      <c r="I7" s="314">
        <v>7</v>
      </c>
      <c r="J7" s="314">
        <v>8</v>
      </c>
      <c r="K7" s="314">
        <v>9</v>
      </c>
      <c r="L7" s="314">
        <v>10</v>
      </c>
      <c r="M7" s="314">
        <v>11</v>
      </c>
      <c r="N7" s="314">
        <v>12</v>
      </c>
      <c r="O7" s="314">
        <v>13</v>
      </c>
      <c r="P7" s="314">
        <v>14</v>
      </c>
      <c r="Q7" s="314">
        <v>15</v>
      </c>
      <c r="R7" s="314">
        <v>16</v>
      </c>
      <c r="S7" s="314">
        <v>17</v>
      </c>
      <c r="T7" s="314">
        <v>18</v>
      </c>
      <c r="U7" s="314">
        <v>19</v>
      </c>
      <c r="V7" s="314">
        <v>20</v>
      </c>
      <c r="W7" s="314">
        <v>21</v>
      </c>
      <c r="X7" s="314">
        <v>22</v>
      </c>
      <c r="Y7" s="314">
        <v>23</v>
      </c>
      <c r="Z7" s="314">
        <v>24</v>
      </c>
      <c r="AA7" s="314">
        <v>25</v>
      </c>
      <c r="AB7" s="314">
        <v>26</v>
      </c>
      <c r="AC7" s="314">
        <v>27</v>
      </c>
      <c r="AD7" s="314">
        <v>28</v>
      </c>
      <c r="AE7" s="314">
        <v>29</v>
      </c>
      <c r="AF7" s="314">
        <v>30</v>
      </c>
      <c r="AG7" s="314">
        <v>31</v>
      </c>
      <c r="AH7" s="314">
        <v>32</v>
      </c>
      <c r="AI7" s="314">
        <v>33</v>
      </c>
      <c r="AJ7" s="314">
        <v>34</v>
      </c>
      <c r="AK7" s="313"/>
    </row>
    <row r="8" spans="1:39" s="7" customFormat="1" ht="32.25" customHeight="1">
      <c r="A8" s="315">
        <v>1</v>
      </c>
      <c r="B8" s="316" t="s">
        <v>90</v>
      </c>
      <c r="C8" s="317">
        <v>0</v>
      </c>
      <c r="D8" s="318">
        <v>0</v>
      </c>
      <c r="E8" s="318">
        <v>0</v>
      </c>
      <c r="F8" s="318">
        <v>3</v>
      </c>
      <c r="G8" s="318">
        <v>1</v>
      </c>
      <c r="H8" s="318">
        <v>5</v>
      </c>
      <c r="I8" s="318">
        <v>10</v>
      </c>
      <c r="J8" s="318">
        <v>6</v>
      </c>
      <c r="K8" s="318">
        <v>22</v>
      </c>
      <c r="L8" s="318">
        <v>6</v>
      </c>
      <c r="M8" s="318">
        <v>12</v>
      </c>
      <c r="N8" s="318">
        <v>0</v>
      </c>
      <c r="O8" s="318">
        <v>4</v>
      </c>
      <c r="P8" s="318">
        <v>7</v>
      </c>
      <c r="Q8" s="318">
        <v>7</v>
      </c>
      <c r="R8" s="318">
        <v>5</v>
      </c>
      <c r="S8" s="318">
        <v>7</v>
      </c>
      <c r="T8" s="318">
        <v>13</v>
      </c>
      <c r="U8" s="318">
        <v>0</v>
      </c>
      <c r="V8" s="318">
        <v>12</v>
      </c>
      <c r="W8" s="318">
        <v>4</v>
      </c>
      <c r="X8" s="318">
        <v>4</v>
      </c>
      <c r="Y8" s="318">
        <v>5</v>
      </c>
      <c r="Z8" s="318">
        <v>5</v>
      </c>
      <c r="AA8" s="318">
        <v>3</v>
      </c>
      <c r="AB8" s="318">
        <v>4</v>
      </c>
      <c r="AC8" s="318">
        <v>12</v>
      </c>
      <c r="AD8" s="318">
        <v>0</v>
      </c>
      <c r="AE8" s="318">
        <v>1</v>
      </c>
      <c r="AF8" s="318">
        <v>3</v>
      </c>
      <c r="AG8" s="318">
        <v>4</v>
      </c>
      <c r="AH8" s="318">
        <v>1</v>
      </c>
      <c r="AI8" s="318">
        <v>9</v>
      </c>
      <c r="AJ8" s="318">
        <v>10</v>
      </c>
      <c r="AK8" s="319">
        <f>SUM(C8:AJ8)</f>
        <v>185</v>
      </c>
      <c r="AM8" s="320">
        <f>AM$3+AK8</f>
        <v>1581</v>
      </c>
    </row>
    <row r="9" spans="1:39" s="7" customFormat="1" ht="22.5" customHeight="1">
      <c r="A9" s="315">
        <v>2</v>
      </c>
      <c r="B9" s="321" t="s">
        <v>91</v>
      </c>
      <c r="C9" s="322">
        <v>0</v>
      </c>
      <c r="D9" s="323">
        <v>0</v>
      </c>
      <c r="E9" s="323">
        <v>0</v>
      </c>
      <c r="F9" s="323">
        <v>0</v>
      </c>
      <c r="G9" s="323">
        <v>0</v>
      </c>
      <c r="H9" s="323">
        <v>0</v>
      </c>
      <c r="I9" s="323">
        <v>5</v>
      </c>
      <c r="J9" s="323">
        <v>0</v>
      </c>
      <c r="K9" s="323">
        <v>0</v>
      </c>
      <c r="L9" s="323">
        <v>0</v>
      </c>
      <c r="M9" s="323">
        <v>0</v>
      </c>
      <c r="N9" s="323">
        <v>0</v>
      </c>
      <c r="O9" s="323">
        <v>0</v>
      </c>
      <c r="P9" s="323">
        <v>0</v>
      </c>
      <c r="Q9" s="323">
        <v>0</v>
      </c>
      <c r="R9" s="323">
        <v>0</v>
      </c>
      <c r="S9" s="323">
        <v>0</v>
      </c>
      <c r="T9" s="323">
        <v>0</v>
      </c>
      <c r="U9" s="323">
        <v>0</v>
      </c>
      <c r="V9" s="323">
        <v>0</v>
      </c>
      <c r="W9" s="323">
        <v>1</v>
      </c>
      <c r="X9" s="323">
        <v>4</v>
      </c>
      <c r="Y9" s="323">
        <v>0</v>
      </c>
      <c r="Z9" s="323">
        <v>0</v>
      </c>
      <c r="AA9" s="323">
        <v>0</v>
      </c>
      <c r="AB9" s="323">
        <v>0</v>
      </c>
      <c r="AC9" s="323">
        <v>0</v>
      </c>
      <c r="AD9" s="323">
        <v>0</v>
      </c>
      <c r="AE9" s="323">
        <v>0</v>
      </c>
      <c r="AF9" s="323">
        <v>0</v>
      </c>
      <c r="AG9" s="323">
        <v>1</v>
      </c>
      <c r="AH9" s="323">
        <v>0</v>
      </c>
      <c r="AI9" s="323">
        <v>0</v>
      </c>
      <c r="AJ9" s="323">
        <v>0</v>
      </c>
      <c r="AK9" s="324">
        <f>SUM(C9:AJ9)</f>
        <v>11</v>
      </c>
      <c r="AM9" s="320">
        <f>AM$3+AK9</f>
        <v>1407</v>
      </c>
    </row>
    <row r="10" spans="1:39" s="7" customFormat="1" ht="22.5" customHeight="1">
      <c r="A10" s="315">
        <v>3</v>
      </c>
      <c r="B10" s="321" t="s">
        <v>92</v>
      </c>
      <c r="C10" s="322">
        <v>1</v>
      </c>
      <c r="D10" s="323">
        <v>0</v>
      </c>
      <c r="E10" s="323">
        <v>0</v>
      </c>
      <c r="F10" s="323">
        <v>3</v>
      </c>
      <c r="G10" s="323">
        <v>0</v>
      </c>
      <c r="H10" s="323">
        <v>4</v>
      </c>
      <c r="I10" s="323">
        <v>2</v>
      </c>
      <c r="J10" s="323">
        <v>1</v>
      </c>
      <c r="K10" s="323">
        <v>1</v>
      </c>
      <c r="L10" s="323">
        <v>0</v>
      </c>
      <c r="M10" s="323">
        <v>4</v>
      </c>
      <c r="N10" s="323">
        <v>1</v>
      </c>
      <c r="O10" s="323">
        <v>0</v>
      </c>
      <c r="P10" s="323">
        <v>1</v>
      </c>
      <c r="Q10" s="323">
        <v>2</v>
      </c>
      <c r="R10" s="323">
        <v>1</v>
      </c>
      <c r="S10" s="323">
        <v>1</v>
      </c>
      <c r="T10" s="323">
        <v>7</v>
      </c>
      <c r="U10" s="323">
        <v>1</v>
      </c>
      <c r="V10" s="323">
        <v>3</v>
      </c>
      <c r="W10" s="323">
        <v>1</v>
      </c>
      <c r="X10" s="323">
        <v>4</v>
      </c>
      <c r="Y10" s="323">
        <v>0</v>
      </c>
      <c r="Z10" s="323">
        <v>0</v>
      </c>
      <c r="AA10" s="323">
        <v>0</v>
      </c>
      <c r="AB10" s="323">
        <v>3</v>
      </c>
      <c r="AC10" s="323">
        <v>5</v>
      </c>
      <c r="AD10" s="323">
        <v>0</v>
      </c>
      <c r="AE10" s="323">
        <v>0</v>
      </c>
      <c r="AF10" s="323">
        <v>2</v>
      </c>
      <c r="AG10" s="323">
        <v>0</v>
      </c>
      <c r="AH10" s="323">
        <v>3</v>
      </c>
      <c r="AI10" s="323">
        <v>0</v>
      </c>
      <c r="AJ10" s="323">
        <v>0</v>
      </c>
      <c r="AK10" s="324">
        <f>SUM(C10:AJ10)</f>
        <v>51</v>
      </c>
      <c r="AM10" s="320">
        <f>AM$3+AK10</f>
        <v>1447</v>
      </c>
    </row>
    <row r="11" spans="1:39" s="7" customFormat="1" ht="22.5" customHeight="1">
      <c r="A11" s="315">
        <v>4</v>
      </c>
      <c r="B11" s="321" t="s">
        <v>93</v>
      </c>
      <c r="C11" s="322">
        <v>3</v>
      </c>
      <c r="D11" s="323">
        <v>0</v>
      </c>
      <c r="E11" s="323">
        <v>2</v>
      </c>
      <c r="F11" s="323">
        <v>5</v>
      </c>
      <c r="G11" s="323">
        <v>2</v>
      </c>
      <c r="H11" s="323">
        <v>2</v>
      </c>
      <c r="I11" s="323">
        <v>7</v>
      </c>
      <c r="J11" s="323">
        <v>5</v>
      </c>
      <c r="K11" s="323">
        <v>1</v>
      </c>
      <c r="L11" s="323">
        <v>3</v>
      </c>
      <c r="M11" s="323">
        <v>3</v>
      </c>
      <c r="N11" s="323">
        <v>1</v>
      </c>
      <c r="O11" s="323">
        <v>4</v>
      </c>
      <c r="P11" s="323">
        <v>3</v>
      </c>
      <c r="Q11" s="323">
        <v>2</v>
      </c>
      <c r="R11" s="323">
        <v>5</v>
      </c>
      <c r="S11" s="323">
        <v>0</v>
      </c>
      <c r="T11" s="323">
        <v>1</v>
      </c>
      <c r="U11" s="323">
        <v>2</v>
      </c>
      <c r="V11" s="323">
        <v>0</v>
      </c>
      <c r="W11" s="323">
        <v>1</v>
      </c>
      <c r="X11" s="323">
        <v>3</v>
      </c>
      <c r="Y11" s="323">
        <v>3</v>
      </c>
      <c r="Z11" s="323">
        <v>0</v>
      </c>
      <c r="AA11" s="323">
        <v>0</v>
      </c>
      <c r="AB11" s="323">
        <v>1</v>
      </c>
      <c r="AC11" s="323">
        <v>3</v>
      </c>
      <c r="AD11" s="323">
        <v>1</v>
      </c>
      <c r="AE11" s="323">
        <v>3</v>
      </c>
      <c r="AF11" s="323">
        <v>3</v>
      </c>
      <c r="AG11" s="323">
        <v>0</v>
      </c>
      <c r="AH11" s="323">
        <v>15</v>
      </c>
      <c r="AI11" s="323">
        <v>0</v>
      </c>
      <c r="AJ11" s="323">
        <v>20</v>
      </c>
      <c r="AK11" s="324">
        <f>SUM(C11:AJ11)</f>
        <v>104</v>
      </c>
      <c r="AM11" s="320">
        <f>AM$3+AK11</f>
        <v>1500</v>
      </c>
    </row>
    <row r="12" spans="1:39" s="7" customFormat="1" ht="29.25">
      <c r="A12" s="315">
        <v>5</v>
      </c>
      <c r="B12" s="321" t="s">
        <v>94</v>
      </c>
      <c r="C12" s="322">
        <v>0</v>
      </c>
      <c r="D12" s="323">
        <v>0</v>
      </c>
      <c r="E12" s="323">
        <v>0</v>
      </c>
      <c r="F12" s="323">
        <v>0</v>
      </c>
      <c r="G12" s="323">
        <v>0</v>
      </c>
      <c r="H12" s="323">
        <v>0</v>
      </c>
      <c r="I12" s="323">
        <v>1</v>
      </c>
      <c r="J12" s="323">
        <v>0</v>
      </c>
      <c r="K12" s="323">
        <v>0</v>
      </c>
      <c r="L12" s="323">
        <v>0</v>
      </c>
      <c r="M12" s="323">
        <v>3</v>
      </c>
      <c r="N12" s="323">
        <v>0</v>
      </c>
      <c r="O12" s="323">
        <v>0</v>
      </c>
      <c r="P12" s="323">
        <v>0</v>
      </c>
      <c r="Q12" s="323">
        <v>1</v>
      </c>
      <c r="R12" s="323">
        <v>0</v>
      </c>
      <c r="S12" s="323">
        <v>0</v>
      </c>
      <c r="T12" s="323">
        <v>0</v>
      </c>
      <c r="U12" s="323">
        <v>0</v>
      </c>
      <c r="V12" s="323">
        <v>3</v>
      </c>
      <c r="W12" s="323">
        <v>0</v>
      </c>
      <c r="X12" s="323">
        <v>1</v>
      </c>
      <c r="Y12" s="323">
        <v>0</v>
      </c>
      <c r="Z12" s="323">
        <v>0</v>
      </c>
      <c r="AA12" s="323">
        <v>0</v>
      </c>
      <c r="AB12" s="323">
        <v>0</v>
      </c>
      <c r="AC12" s="323">
        <v>0</v>
      </c>
      <c r="AD12" s="323">
        <v>0</v>
      </c>
      <c r="AE12" s="323">
        <v>0</v>
      </c>
      <c r="AF12" s="323">
        <v>0</v>
      </c>
      <c r="AG12" s="323">
        <v>0</v>
      </c>
      <c r="AH12" s="323">
        <v>0</v>
      </c>
      <c r="AI12" s="323">
        <v>0</v>
      </c>
      <c r="AJ12" s="323">
        <v>0</v>
      </c>
      <c r="AK12" s="324">
        <f>SUM(C12:AJ12)</f>
        <v>9</v>
      </c>
      <c r="AM12" s="320">
        <f>AM$3+AK12</f>
        <v>1405</v>
      </c>
    </row>
    <row r="13" spans="1:39" s="7" customFormat="1" ht="22.5" customHeight="1">
      <c r="A13" s="315">
        <v>6</v>
      </c>
      <c r="B13" s="321" t="s">
        <v>95</v>
      </c>
      <c r="C13" s="322">
        <v>0</v>
      </c>
      <c r="D13" s="323">
        <v>0</v>
      </c>
      <c r="E13" s="323">
        <v>0</v>
      </c>
      <c r="F13" s="323">
        <v>0</v>
      </c>
      <c r="G13" s="323">
        <v>0</v>
      </c>
      <c r="H13" s="323">
        <v>0</v>
      </c>
      <c r="I13" s="323">
        <v>0</v>
      </c>
      <c r="J13" s="323">
        <v>0</v>
      </c>
      <c r="K13" s="323">
        <v>0</v>
      </c>
      <c r="L13" s="323">
        <v>0</v>
      </c>
      <c r="M13" s="323">
        <v>0</v>
      </c>
      <c r="N13" s="323">
        <v>0</v>
      </c>
      <c r="O13" s="323">
        <v>0</v>
      </c>
      <c r="P13" s="323">
        <v>0</v>
      </c>
      <c r="Q13" s="323">
        <v>0</v>
      </c>
      <c r="R13" s="323">
        <v>0</v>
      </c>
      <c r="S13" s="323">
        <v>0</v>
      </c>
      <c r="T13" s="323">
        <v>0</v>
      </c>
      <c r="U13" s="323">
        <v>0</v>
      </c>
      <c r="V13" s="323">
        <v>0</v>
      </c>
      <c r="W13" s="323">
        <v>0</v>
      </c>
      <c r="X13" s="323">
        <v>0</v>
      </c>
      <c r="Y13" s="323">
        <v>0</v>
      </c>
      <c r="Z13" s="323">
        <v>0</v>
      </c>
      <c r="AA13" s="323">
        <v>0</v>
      </c>
      <c r="AB13" s="323">
        <v>0</v>
      </c>
      <c r="AC13" s="323">
        <v>0</v>
      </c>
      <c r="AD13" s="323">
        <v>0</v>
      </c>
      <c r="AE13" s="323">
        <v>0</v>
      </c>
      <c r="AF13" s="323">
        <v>0</v>
      </c>
      <c r="AG13" s="323">
        <v>0</v>
      </c>
      <c r="AH13" s="323">
        <v>0</v>
      </c>
      <c r="AI13" s="323">
        <v>0</v>
      </c>
      <c r="AJ13" s="325">
        <v>0</v>
      </c>
      <c r="AK13" s="324">
        <f>SUM(C13:AJ13)</f>
        <v>0</v>
      </c>
      <c r="AM13" s="320">
        <f>AM$3+AK13</f>
        <v>1396</v>
      </c>
    </row>
    <row r="14" spans="1:39" s="7" customFormat="1" ht="29.25">
      <c r="A14" s="315">
        <v>7</v>
      </c>
      <c r="B14" s="321" t="s">
        <v>96</v>
      </c>
      <c r="C14" s="322">
        <v>0</v>
      </c>
      <c r="D14" s="323">
        <v>2</v>
      </c>
      <c r="E14" s="323">
        <v>0</v>
      </c>
      <c r="F14" s="323">
        <v>2</v>
      </c>
      <c r="G14" s="323">
        <v>0</v>
      </c>
      <c r="H14" s="323">
        <v>5</v>
      </c>
      <c r="I14" s="323">
        <v>0</v>
      </c>
      <c r="J14" s="323">
        <v>0</v>
      </c>
      <c r="K14" s="323">
        <v>1</v>
      </c>
      <c r="L14" s="323">
        <v>0</v>
      </c>
      <c r="M14" s="323">
        <v>0</v>
      </c>
      <c r="N14" s="323">
        <v>0</v>
      </c>
      <c r="O14" s="323">
        <v>0</v>
      </c>
      <c r="P14" s="323">
        <v>0</v>
      </c>
      <c r="Q14" s="323">
        <v>3</v>
      </c>
      <c r="R14" s="323">
        <v>0</v>
      </c>
      <c r="S14" s="323">
        <v>2</v>
      </c>
      <c r="T14" s="323">
        <v>0</v>
      </c>
      <c r="U14" s="323">
        <v>2</v>
      </c>
      <c r="V14" s="323">
        <v>0</v>
      </c>
      <c r="W14" s="323">
        <v>0</v>
      </c>
      <c r="X14" s="323">
        <v>3</v>
      </c>
      <c r="Y14" s="323">
        <v>0</v>
      </c>
      <c r="Z14" s="323">
        <v>0</v>
      </c>
      <c r="AA14" s="323">
        <v>0</v>
      </c>
      <c r="AB14" s="323">
        <v>0</v>
      </c>
      <c r="AC14" s="323">
        <v>1</v>
      </c>
      <c r="AD14" s="323">
        <v>0</v>
      </c>
      <c r="AE14" s="323">
        <v>0</v>
      </c>
      <c r="AF14" s="323">
        <v>1</v>
      </c>
      <c r="AG14" s="323">
        <v>1</v>
      </c>
      <c r="AH14" s="323">
        <v>0</v>
      </c>
      <c r="AI14" s="323">
        <v>5</v>
      </c>
      <c r="AJ14" s="323">
        <v>0</v>
      </c>
      <c r="AK14" s="324">
        <f>SUM(C14:AJ14)</f>
        <v>28</v>
      </c>
      <c r="AM14" s="320">
        <f>AM$3+AK14</f>
        <v>1424</v>
      </c>
    </row>
    <row r="15" spans="1:39" s="7" customFormat="1" ht="22.5" customHeight="1">
      <c r="A15" s="315">
        <v>8</v>
      </c>
      <c r="B15" s="321" t="s">
        <v>97</v>
      </c>
      <c r="C15" s="322">
        <v>3</v>
      </c>
      <c r="D15" s="323">
        <v>3</v>
      </c>
      <c r="E15" s="323">
        <v>13</v>
      </c>
      <c r="F15" s="323">
        <v>15</v>
      </c>
      <c r="G15" s="323">
        <v>5</v>
      </c>
      <c r="H15" s="323">
        <v>5</v>
      </c>
      <c r="I15" s="323">
        <v>15</v>
      </c>
      <c r="J15" s="323">
        <v>35</v>
      </c>
      <c r="K15" s="323">
        <v>7</v>
      </c>
      <c r="L15" s="323">
        <v>5</v>
      </c>
      <c r="M15" s="323">
        <v>48</v>
      </c>
      <c r="N15" s="323">
        <v>11</v>
      </c>
      <c r="O15" s="323">
        <v>15</v>
      </c>
      <c r="P15" s="323">
        <v>9</v>
      </c>
      <c r="Q15" s="323">
        <v>7</v>
      </c>
      <c r="R15" s="323">
        <v>8</v>
      </c>
      <c r="S15" s="323">
        <v>12</v>
      </c>
      <c r="T15" s="323">
        <v>4</v>
      </c>
      <c r="U15" s="323">
        <v>7</v>
      </c>
      <c r="V15" s="323">
        <v>10</v>
      </c>
      <c r="W15" s="323">
        <v>12</v>
      </c>
      <c r="X15" s="323">
        <v>4</v>
      </c>
      <c r="Y15" s="323">
        <v>3</v>
      </c>
      <c r="Z15" s="323">
        <v>7</v>
      </c>
      <c r="AA15" s="323">
        <v>8</v>
      </c>
      <c r="AB15" s="323">
        <v>3</v>
      </c>
      <c r="AC15" s="323">
        <v>3</v>
      </c>
      <c r="AD15" s="323">
        <v>6</v>
      </c>
      <c r="AE15" s="323">
        <v>14</v>
      </c>
      <c r="AF15" s="323">
        <v>8</v>
      </c>
      <c r="AG15" s="323">
        <v>13</v>
      </c>
      <c r="AH15" s="323">
        <v>8</v>
      </c>
      <c r="AI15" s="323">
        <v>5</v>
      </c>
      <c r="AJ15" s="323">
        <v>24</v>
      </c>
      <c r="AK15" s="324">
        <f>SUM(C15:AJ15)</f>
        <v>355</v>
      </c>
      <c r="AM15" s="320">
        <f>AM$3+AK15</f>
        <v>1751</v>
      </c>
    </row>
    <row r="16" spans="1:39" s="7" customFormat="1" ht="22.5" customHeight="1">
      <c r="A16" s="315">
        <v>9</v>
      </c>
      <c r="B16" s="321" t="s">
        <v>98</v>
      </c>
      <c r="C16" s="322">
        <v>10</v>
      </c>
      <c r="D16" s="323">
        <v>4</v>
      </c>
      <c r="E16" s="323">
        <v>2</v>
      </c>
      <c r="F16" s="323">
        <v>0</v>
      </c>
      <c r="G16" s="323">
        <v>3</v>
      </c>
      <c r="H16" s="323">
        <v>0</v>
      </c>
      <c r="I16" s="323">
        <v>0</v>
      </c>
      <c r="J16" s="323">
        <v>0</v>
      </c>
      <c r="K16" s="323">
        <v>3</v>
      </c>
      <c r="L16" s="323">
        <v>1</v>
      </c>
      <c r="M16" s="323">
        <v>3</v>
      </c>
      <c r="N16" s="323">
        <v>2</v>
      </c>
      <c r="O16" s="323">
        <v>21</v>
      </c>
      <c r="P16" s="323">
        <v>0</v>
      </c>
      <c r="Q16" s="323">
        <v>0</v>
      </c>
      <c r="R16" s="323">
        <v>3</v>
      </c>
      <c r="S16" s="323">
        <v>1</v>
      </c>
      <c r="T16" s="323">
        <v>0</v>
      </c>
      <c r="U16" s="323">
        <v>0</v>
      </c>
      <c r="V16" s="323">
        <v>2</v>
      </c>
      <c r="W16" s="323">
        <v>0</v>
      </c>
      <c r="X16" s="323">
        <v>0</v>
      </c>
      <c r="Y16" s="323">
        <v>0</v>
      </c>
      <c r="Z16" s="323">
        <v>3</v>
      </c>
      <c r="AA16" s="323">
        <v>1</v>
      </c>
      <c r="AB16" s="323">
        <v>0</v>
      </c>
      <c r="AC16" s="323">
        <v>1</v>
      </c>
      <c r="AD16" s="323">
        <v>2</v>
      </c>
      <c r="AE16" s="323">
        <v>1</v>
      </c>
      <c r="AF16" s="323">
        <v>2</v>
      </c>
      <c r="AG16" s="323">
        <v>0</v>
      </c>
      <c r="AH16" s="323">
        <v>0</v>
      </c>
      <c r="AI16" s="323">
        <v>0</v>
      </c>
      <c r="AJ16" s="323">
        <v>4</v>
      </c>
      <c r="AK16" s="324">
        <f>SUM(C16:AJ16)</f>
        <v>69</v>
      </c>
      <c r="AM16" s="320">
        <f>AM$3+AK16</f>
        <v>1465</v>
      </c>
    </row>
    <row r="17" spans="1:39" s="7" customFormat="1" ht="22.5" customHeight="1">
      <c r="A17" s="326">
        <v>10</v>
      </c>
      <c r="B17" s="321" t="s">
        <v>99</v>
      </c>
      <c r="C17" s="322">
        <v>0</v>
      </c>
      <c r="D17" s="323">
        <v>0</v>
      </c>
      <c r="E17" s="323">
        <v>0</v>
      </c>
      <c r="F17" s="323">
        <v>0</v>
      </c>
      <c r="G17" s="323">
        <v>0</v>
      </c>
      <c r="H17" s="323">
        <v>0</v>
      </c>
      <c r="I17" s="323">
        <v>0</v>
      </c>
      <c r="J17" s="323">
        <v>0</v>
      </c>
      <c r="K17" s="323">
        <v>0</v>
      </c>
      <c r="L17" s="323">
        <v>0</v>
      </c>
      <c r="M17" s="323">
        <v>0</v>
      </c>
      <c r="N17" s="323">
        <v>0</v>
      </c>
      <c r="O17" s="323">
        <v>0</v>
      </c>
      <c r="P17" s="323">
        <v>2</v>
      </c>
      <c r="Q17" s="323">
        <v>0</v>
      </c>
      <c r="R17" s="323">
        <v>0</v>
      </c>
      <c r="S17" s="323">
        <v>1</v>
      </c>
      <c r="T17" s="323">
        <v>0</v>
      </c>
      <c r="U17" s="323">
        <v>0</v>
      </c>
      <c r="V17" s="323">
        <v>0</v>
      </c>
      <c r="W17" s="323">
        <v>0</v>
      </c>
      <c r="X17" s="323">
        <v>0</v>
      </c>
      <c r="Y17" s="323">
        <v>0</v>
      </c>
      <c r="Z17" s="323">
        <v>0</v>
      </c>
      <c r="AA17" s="323">
        <v>0</v>
      </c>
      <c r="AB17" s="323">
        <v>0</v>
      </c>
      <c r="AC17" s="323">
        <v>0</v>
      </c>
      <c r="AD17" s="323">
        <v>0</v>
      </c>
      <c r="AE17" s="323">
        <v>0</v>
      </c>
      <c r="AF17" s="323">
        <v>0</v>
      </c>
      <c r="AG17" s="323">
        <v>0</v>
      </c>
      <c r="AH17" s="323">
        <v>0</v>
      </c>
      <c r="AI17" s="323">
        <v>0</v>
      </c>
      <c r="AJ17" s="323">
        <v>0</v>
      </c>
      <c r="AK17" s="324">
        <f>SUM(C17:AJ17)</f>
        <v>3</v>
      </c>
      <c r="AM17" s="320">
        <f>AM$3+AK17</f>
        <v>1399</v>
      </c>
    </row>
    <row r="18" spans="1:39" s="7" customFormat="1" ht="22.5" customHeight="1">
      <c r="A18" s="315">
        <v>11</v>
      </c>
      <c r="B18" s="321" t="s">
        <v>100</v>
      </c>
      <c r="C18" s="322">
        <v>0</v>
      </c>
      <c r="D18" s="323">
        <v>0</v>
      </c>
      <c r="E18" s="323">
        <v>0</v>
      </c>
      <c r="F18" s="323">
        <v>0</v>
      </c>
      <c r="G18" s="323">
        <v>0</v>
      </c>
      <c r="H18" s="323">
        <v>0</v>
      </c>
      <c r="I18" s="323">
        <v>10</v>
      </c>
      <c r="J18" s="323">
        <v>0</v>
      </c>
      <c r="K18" s="323">
        <v>0</v>
      </c>
      <c r="L18" s="323">
        <v>0</v>
      </c>
      <c r="M18" s="323">
        <v>0</v>
      </c>
      <c r="N18" s="323">
        <v>0</v>
      </c>
      <c r="O18" s="323">
        <v>0</v>
      </c>
      <c r="P18" s="323">
        <v>0</v>
      </c>
      <c r="Q18" s="323">
        <v>0</v>
      </c>
      <c r="R18" s="323">
        <v>1</v>
      </c>
      <c r="S18" s="323">
        <v>0</v>
      </c>
      <c r="T18" s="323">
        <v>0</v>
      </c>
      <c r="U18" s="323">
        <v>0</v>
      </c>
      <c r="V18" s="323">
        <v>0</v>
      </c>
      <c r="W18" s="323">
        <v>0</v>
      </c>
      <c r="X18" s="323">
        <v>0</v>
      </c>
      <c r="Y18" s="323">
        <v>0</v>
      </c>
      <c r="Z18" s="323">
        <v>0</v>
      </c>
      <c r="AA18" s="323">
        <v>0</v>
      </c>
      <c r="AB18" s="323">
        <v>0</v>
      </c>
      <c r="AC18" s="323">
        <v>0</v>
      </c>
      <c r="AD18" s="323">
        <v>0</v>
      </c>
      <c r="AE18" s="323">
        <v>0</v>
      </c>
      <c r="AF18" s="323">
        <v>0</v>
      </c>
      <c r="AG18" s="323">
        <v>0</v>
      </c>
      <c r="AH18" s="323">
        <v>0</v>
      </c>
      <c r="AI18" s="323">
        <v>0</v>
      </c>
      <c r="AJ18" s="323">
        <v>0</v>
      </c>
      <c r="AK18" s="324">
        <f>SUM(C18:AJ18)</f>
        <v>11</v>
      </c>
      <c r="AM18" s="320">
        <f>AM$3+AK18</f>
        <v>1407</v>
      </c>
    </row>
    <row r="19" spans="1:39" s="7" customFormat="1" ht="22.5" customHeight="1">
      <c r="A19" s="315">
        <v>12</v>
      </c>
      <c r="B19" s="321" t="s">
        <v>101</v>
      </c>
      <c r="C19" s="322">
        <v>0</v>
      </c>
      <c r="D19" s="323">
        <v>0</v>
      </c>
      <c r="E19" s="323">
        <v>0</v>
      </c>
      <c r="F19" s="323">
        <v>0</v>
      </c>
      <c r="G19" s="323">
        <v>0</v>
      </c>
      <c r="H19" s="323">
        <v>0</v>
      </c>
      <c r="I19" s="323">
        <v>0</v>
      </c>
      <c r="J19" s="323">
        <v>0</v>
      </c>
      <c r="K19" s="323">
        <v>0</v>
      </c>
      <c r="L19" s="323">
        <v>0</v>
      </c>
      <c r="M19" s="323">
        <v>0</v>
      </c>
      <c r="N19" s="323">
        <v>0</v>
      </c>
      <c r="O19" s="323">
        <v>0</v>
      </c>
      <c r="P19" s="323">
        <v>0</v>
      </c>
      <c r="Q19" s="323">
        <v>0</v>
      </c>
      <c r="R19" s="323">
        <v>0</v>
      </c>
      <c r="S19" s="323">
        <v>1</v>
      </c>
      <c r="T19" s="323">
        <v>4</v>
      </c>
      <c r="U19" s="323">
        <v>0</v>
      </c>
      <c r="V19" s="323">
        <v>0</v>
      </c>
      <c r="W19" s="323">
        <v>4</v>
      </c>
      <c r="X19" s="323">
        <v>0</v>
      </c>
      <c r="Y19" s="323">
        <v>0</v>
      </c>
      <c r="Z19" s="323">
        <v>1</v>
      </c>
      <c r="AA19" s="323">
        <v>0</v>
      </c>
      <c r="AB19" s="323">
        <v>0</v>
      </c>
      <c r="AC19" s="323">
        <v>0</v>
      </c>
      <c r="AD19" s="323">
        <v>0</v>
      </c>
      <c r="AE19" s="323">
        <v>0</v>
      </c>
      <c r="AF19" s="323">
        <v>0</v>
      </c>
      <c r="AG19" s="323">
        <v>0</v>
      </c>
      <c r="AH19" s="323">
        <v>0</v>
      </c>
      <c r="AI19" s="323">
        <v>0</v>
      </c>
      <c r="AJ19" s="323">
        <v>0</v>
      </c>
      <c r="AK19" s="324">
        <f>SUM(C19:AJ19)</f>
        <v>10</v>
      </c>
      <c r="AM19" s="320">
        <f>AM$3+AK19</f>
        <v>1406</v>
      </c>
    </row>
    <row r="20" spans="1:39" s="7" customFormat="1" ht="22.5" customHeight="1">
      <c r="A20" s="315">
        <v>13</v>
      </c>
      <c r="B20" s="321" t="s">
        <v>102</v>
      </c>
      <c r="C20" s="322">
        <v>0</v>
      </c>
      <c r="D20" s="323">
        <v>4</v>
      </c>
      <c r="E20" s="323">
        <v>1</v>
      </c>
      <c r="F20" s="323">
        <v>5</v>
      </c>
      <c r="G20" s="323">
        <v>0</v>
      </c>
      <c r="H20" s="323">
        <v>1</v>
      </c>
      <c r="I20" s="323">
        <v>5</v>
      </c>
      <c r="J20" s="323">
        <v>0</v>
      </c>
      <c r="K20" s="323">
        <v>1</v>
      </c>
      <c r="L20" s="323">
        <v>1</v>
      </c>
      <c r="M20" s="323">
        <v>24</v>
      </c>
      <c r="N20" s="323">
        <v>2</v>
      </c>
      <c r="O20" s="323">
        <v>4</v>
      </c>
      <c r="P20" s="323">
        <v>1</v>
      </c>
      <c r="Q20" s="323">
        <v>1</v>
      </c>
      <c r="R20" s="323">
        <v>0</v>
      </c>
      <c r="S20" s="323">
        <v>2</v>
      </c>
      <c r="T20" s="323">
        <v>7</v>
      </c>
      <c r="U20" s="323">
        <v>3</v>
      </c>
      <c r="V20" s="323">
        <v>2</v>
      </c>
      <c r="W20" s="323">
        <v>1</v>
      </c>
      <c r="X20" s="323">
        <v>0</v>
      </c>
      <c r="Y20" s="323">
        <v>1</v>
      </c>
      <c r="Z20" s="323">
        <v>1</v>
      </c>
      <c r="AA20" s="323">
        <v>0</v>
      </c>
      <c r="AB20" s="323">
        <v>3</v>
      </c>
      <c r="AC20" s="323">
        <v>3</v>
      </c>
      <c r="AD20" s="323">
        <v>1</v>
      </c>
      <c r="AE20" s="323">
        <v>1</v>
      </c>
      <c r="AF20" s="323">
        <v>1</v>
      </c>
      <c r="AG20" s="323">
        <v>1</v>
      </c>
      <c r="AH20" s="323">
        <v>1</v>
      </c>
      <c r="AI20" s="323">
        <v>2</v>
      </c>
      <c r="AJ20" s="323">
        <v>6</v>
      </c>
      <c r="AK20" s="324">
        <f>SUM(C20:AJ20)</f>
        <v>86</v>
      </c>
      <c r="AM20" s="320">
        <f>AM$3+AK20</f>
        <v>1482</v>
      </c>
    </row>
    <row r="21" spans="1:39" s="7" customFormat="1" ht="22.5" customHeight="1">
      <c r="A21" s="315">
        <v>14</v>
      </c>
      <c r="B21" s="321" t="s">
        <v>103</v>
      </c>
      <c r="C21" s="322">
        <v>1</v>
      </c>
      <c r="D21" s="323">
        <v>1</v>
      </c>
      <c r="E21" s="323">
        <v>1</v>
      </c>
      <c r="F21" s="323">
        <v>1</v>
      </c>
      <c r="G21" s="323">
        <v>30</v>
      </c>
      <c r="H21" s="323">
        <v>0</v>
      </c>
      <c r="I21" s="323">
        <v>1</v>
      </c>
      <c r="J21" s="323">
        <v>0</v>
      </c>
      <c r="K21" s="323">
        <v>1</v>
      </c>
      <c r="L21" s="323">
        <v>0</v>
      </c>
      <c r="M21" s="323">
        <v>1</v>
      </c>
      <c r="N21" s="323">
        <v>0</v>
      </c>
      <c r="O21" s="323">
        <v>22</v>
      </c>
      <c r="P21" s="323">
        <v>6</v>
      </c>
      <c r="Q21" s="323">
        <v>3</v>
      </c>
      <c r="R21" s="323">
        <v>3</v>
      </c>
      <c r="S21" s="323">
        <v>2</v>
      </c>
      <c r="T21" s="323">
        <v>2</v>
      </c>
      <c r="U21" s="323">
        <v>0</v>
      </c>
      <c r="V21" s="323">
        <v>0</v>
      </c>
      <c r="W21" s="323">
        <v>2</v>
      </c>
      <c r="X21" s="323">
        <v>0</v>
      </c>
      <c r="Y21" s="323">
        <v>0</v>
      </c>
      <c r="Z21" s="323">
        <v>0</v>
      </c>
      <c r="AA21" s="323">
        <v>0</v>
      </c>
      <c r="AB21" s="323">
        <v>0</v>
      </c>
      <c r="AC21" s="323">
        <v>0</v>
      </c>
      <c r="AD21" s="323">
        <v>0</v>
      </c>
      <c r="AE21" s="323">
        <v>7</v>
      </c>
      <c r="AF21" s="323">
        <v>0</v>
      </c>
      <c r="AG21" s="323">
        <v>0</v>
      </c>
      <c r="AH21" s="323">
        <v>1</v>
      </c>
      <c r="AI21" s="323">
        <v>0</v>
      </c>
      <c r="AJ21" s="323">
        <v>0</v>
      </c>
      <c r="AK21" s="324">
        <f>SUM(C21:AJ21)</f>
        <v>85</v>
      </c>
      <c r="AM21" s="320">
        <f>AM$3+AK21</f>
        <v>1481</v>
      </c>
    </row>
    <row r="22" spans="1:39" s="7" customFormat="1" ht="29.25">
      <c r="A22" s="315">
        <v>15</v>
      </c>
      <c r="B22" s="321" t="s">
        <v>104</v>
      </c>
      <c r="C22" s="322">
        <v>0</v>
      </c>
      <c r="D22" s="323">
        <v>0</v>
      </c>
      <c r="E22" s="323">
        <v>0</v>
      </c>
      <c r="F22" s="323">
        <v>0</v>
      </c>
      <c r="G22" s="323">
        <v>0</v>
      </c>
      <c r="H22" s="323">
        <v>0</v>
      </c>
      <c r="I22" s="323">
        <v>0</v>
      </c>
      <c r="J22" s="323">
        <v>0</v>
      </c>
      <c r="K22" s="323">
        <v>0</v>
      </c>
      <c r="L22" s="323">
        <v>0</v>
      </c>
      <c r="M22" s="323">
        <v>0</v>
      </c>
      <c r="N22" s="323">
        <v>0</v>
      </c>
      <c r="O22" s="323">
        <v>0</v>
      </c>
      <c r="P22" s="323">
        <v>0</v>
      </c>
      <c r="Q22" s="323">
        <v>0</v>
      </c>
      <c r="R22" s="323">
        <v>0</v>
      </c>
      <c r="S22" s="323">
        <v>0</v>
      </c>
      <c r="T22" s="323">
        <v>0</v>
      </c>
      <c r="U22" s="323">
        <v>0</v>
      </c>
      <c r="V22" s="323">
        <v>0</v>
      </c>
      <c r="W22" s="323">
        <v>1</v>
      </c>
      <c r="X22" s="323">
        <v>3</v>
      </c>
      <c r="Y22" s="323">
        <v>0</v>
      </c>
      <c r="Z22" s="323">
        <v>0</v>
      </c>
      <c r="AA22" s="323">
        <v>0</v>
      </c>
      <c r="AB22" s="323">
        <v>0</v>
      </c>
      <c r="AC22" s="323">
        <v>0</v>
      </c>
      <c r="AD22" s="323">
        <v>1</v>
      </c>
      <c r="AE22" s="323">
        <v>0</v>
      </c>
      <c r="AF22" s="323">
        <v>0</v>
      </c>
      <c r="AG22" s="323">
        <v>0</v>
      </c>
      <c r="AH22" s="323">
        <v>0</v>
      </c>
      <c r="AI22" s="323">
        <v>0</v>
      </c>
      <c r="AJ22" s="323">
        <v>0</v>
      </c>
      <c r="AK22" s="324">
        <f>SUM(C22:AJ22)</f>
        <v>5</v>
      </c>
      <c r="AM22" s="320">
        <f>AM$3+AK22</f>
        <v>1401</v>
      </c>
    </row>
    <row r="23" spans="1:39" s="7" customFormat="1" ht="22.5" customHeight="1">
      <c r="A23" s="315">
        <v>16</v>
      </c>
      <c r="B23" s="321" t="s">
        <v>105</v>
      </c>
      <c r="C23" s="327">
        <v>1</v>
      </c>
      <c r="D23" s="328">
        <v>1</v>
      </c>
      <c r="E23" s="328">
        <v>0</v>
      </c>
      <c r="F23" s="328">
        <v>0</v>
      </c>
      <c r="G23" s="328">
        <v>0</v>
      </c>
      <c r="H23" s="328">
        <v>1</v>
      </c>
      <c r="I23" s="328">
        <v>0</v>
      </c>
      <c r="J23" s="328">
        <v>0</v>
      </c>
      <c r="K23" s="328">
        <v>0</v>
      </c>
      <c r="L23" s="328">
        <v>1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1</v>
      </c>
      <c r="Z23" s="328">
        <v>1</v>
      </c>
      <c r="AA23" s="328">
        <v>0</v>
      </c>
      <c r="AB23" s="328">
        <v>0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63</v>
      </c>
      <c r="AI23" s="328">
        <v>3</v>
      </c>
      <c r="AJ23" s="323">
        <v>3</v>
      </c>
      <c r="AK23" s="329">
        <f>SUM(C23:AJ23)</f>
        <v>75</v>
      </c>
      <c r="AL23"/>
      <c r="AM23" s="320">
        <f>AM$3+AK23</f>
        <v>1471</v>
      </c>
    </row>
    <row r="24" spans="1:39" s="7" customFormat="1" ht="22.5" customHeight="1">
      <c r="A24" s="315">
        <v>17</v>
      </c>
      <c r="B24" s="321" t="s">
        <v>106</v>
      </c>
      <c r="C24" s="322">
        <v>0</v>
      </c>
      <c r="D24" s="323">
        <v>0</v>
      </c>
      <c r="E24" s="323">
        <v>4</v>
      </c>
      <c r="F24" s="323">
        <v>1</v>
      </c>
      <c r="G24" s="323">
        <v>1</v>
      </c>
      <c r="H24" s="323">
        <v>6</v>
      </c>
      <c r="I24" s="323">
        <v>1</v>
      </c>
      <c r="J24" s="323">
        <v>5</v>
      </c>
      <c r="K24" s="323">
        <v>0</v>
      </c>
      <c r="L24" s="323">
        <v>5</v>
      </c>
      <c r="M24" s="323">
        <v>3</v>
      </c>
      <c r="N24" s="323">
        <v>0</v>
      </c>
      <c r="O24" s="323">
        <v>1</v>
      </c>
      <c r="P24" s="323">
        <v>0</v>
      </c>
      <c r="Q24" s="323">
        <v>3</v>
      </c>
      <c r="R24" s="323">
        <v>3</v>
      </c>
      <c r="S24" s="323">
        <v>1</v>
      </c>
      <c r="T24" s="323">
        <v>8</v>
      </c>
      <c r="U24" s="323">
        <v>4</v>
      </c>
      <c r="V24" s="323">
        <v>2</v>
      </c>
      <c r="W24" s="323">
        <v>1</v>
      </c>
      <c r="X24" s="323">
        <v>0</v>
      </c>
      <c r="Y24" s="323">
        <v>2</v>
      </c>
      <c r="Z24" s="323">
        <v>2</v>
      </c>
      <c r="AA24" s="323">
        <v>2</v>
      </c>
      <c r="AB24" s="323">
        <v>3</v>
      </c>
      <c r="AC24" s="323">
        <v>2</v>
      </c>
      <c r="AD24" s="323">
        <v>1</v>
      </c>
      <c r="AE24" s="323">
        <v>2</v>
      </c>
      <c r="AF24" s="323">
        <v>4</v>
      </c>
      <c r="AG24" s="323">
        <v>1</v>
      </c>
      <c r="AH24" s="323">
        <v>3</v>
      </c>
      <c r="AI24" s="323">
        <v>6</v>
      </c>
      <c r="AJ24" s="328">
        <v>5</v>
      </c>
      <c r="AK24" s="324">
        <f>SUM(C24:AJ24)</f>
        <v>82</v>
      </c>
      <c r="AM24" s="320">
        <f>AM$3+AK24</f>
        <v>1478</v>
      </c>
    </row>
    <row r="25" spans="1:39" s="7" customFormat="1" ht="29.25">
      <c r="A25" s="315">
        <v>18</v>
      </c>
      <c r="B25" s="321" t="s">
        <v>107</v>
      </c>
      <c r="C25" s="322">
        <v>0</v>
      </c>
      <c r="D25" s="323">
        <v>0</v>
      </c>
      <c r="E25" s="323">
        <v>0</v>
      </c>
      <c r="F25" s="323">
        <v>4</v>
      </c>
      <c r="G25" s="323">
        <v>3</v>
      </c>
      <c r="H25" s="323">
        <v>2</v>
      </c>
      <c r="I25" s="323">
        <v>4</v>
      </c>
      <c r="J25" s="323">
        <v>1</v>
      </c>
      <c r="K25" s="323">
        <v>2</v>
      </c>
      <c r="L25" s="323">
        <v>0</v>
      </c>
      <c r="M25" s="323">
        <v>0</v>
      </c>
      <c r="N25" s="323">
        <v>0</v>
      </c>
      <c r="O25" s="323">
        <v>3</v>
      </c>
      <c r="P25" s="323">
        <v>4</v>
      </c>
      <c r="Q25" s="323">
        <v>0</v>
      </c>
      <c r="R25" s="323">
        <v>1</v>
      </c>
      <c r="S25" s="323">
        <v>1</v>
      </c>
      <c r="T25" s="323">
        <v>0</v>
      </c>
      <c r="U25" s="323">
        <v>0</v>
      </c>
      <c r="V25" s="323">
        <v>1</v>
      </c>
      <c r="W25" s="323">
        <v>4</v>
      </c>
      <c r="X25" s="323">
        <v>0</v>
      </c>
      <c r="Y25" s="323">
        <v>0</v>
      </c>
      <c r="Z25" s="323">
        <v>0</v>
      </c>
      <c r="AA25" s="323">
        <v>0</v>
      </c>
      <c r="AB25" s="323">
        <v>0</v>
      </c>
      <c r="AC25" s="323">
        <v>2</v>
      </c>
      <c r="AD25" s="323">
        <v>1</v>
      </c>
      <c r="AE25" s="323">
        <v>1</v>
      </c>
      <c r="AF25" s="323">
        <v>0</v>
      </c>
      <c r="AG25" s="323">
        <v>1</v>
      </c>
      <c r="AH25" s="323">
        <v>1</v>
      </c>
      <c r="AI25" s="323">
        <v>2</v>
      </c>
      <c r="AJ25" s="323">
        <v>4</v>
      </c>
      <c r="AK25" s="324">
        <f>SUM(C25:AJ25)</f>
        <v>42</v>
      </c>
      <c r="AM25" s="320">
        <f>AM$3+AK25</f>
        <v>1438</v>
      </c>
    </row>
    <row r="26" spans="1:39" s="7" customFormat="1" ht="22.5" customHeight="1">
      <c r="A26" s="315">
        <v>19</v>
      </c>
      <c r="B26" s="321" t="s">
        <v>108</v>
      </c>
      <c r="C26" s="322">
        <v>0</v>
      </c>
      <c r="D26" s="323">
        <v>0</v>
      </c>
      <c r="E26" s="323">
        <v>0</v>
      </c>
      <c r="F26" s="323">
        <v>0</v>
      </c>
      <c r="G26" s="323">
        <v>0</v>
      </c>
      <c r="H26" s="323">
        <v>0</v>
      </c>
      <c r="I26" s="323">
        <v>0</v>
      </c>
      <c r="J26" s="323">
        <v>0</v>
      </c>
      <c r="K26" s="323">
        <v>0</v>
      </c>
      <c r="L26" s="323">
        <v>0</v>
      </c>
      <c r="M26" s="323">
        <v>0</v>
      </c>
      <c r="N26" s="323">
        <v>0</v>
      </c>
      <c r="O26" s="323">
        <v>0</v>
      </c>
      <c r="P26" s="323">
        <v>0</v>
      </c>
      <c r="Q26" s="323">
        <v>0</v>
      </c>
      <c r="R26" s="323">
        <v>0</v>
      </c>
      <c r="S26" s="323">
        <v>0</v>
      </c>
      <c r="T26" s="323">
        <v>0</v>
      </c>
      <c r="U26" s="323">
        <v>0</v>
      </c>
      <c r="V26" s="323">
        <v>0</v>
      </c>
      <c r="W26" s="323">
        <v>0</v>
      </c>
      <c r="X26" s="323">
        <v>0</v>
      </c>
      <c r="Y26" s="323">
        <v>0</v>
      </c>
      <c r="Z26" s="323">
        <v>0</v>
      </c>
      <c r="AA26" s="323">
        <v>0</v>
      </c>
      <c r="AB26" s="323">
        <v>0</v>
      </c>
      <c r="AC26" s="323">
        <v>1</v>
      </c>
      <c r="AD26" s="323">
        <v>0</v>
      </c>
      <c r="AE26" s="323">
        <v>0</v>
      </c>
      <c r="AF26" s="323">
        <v>0</v>
      </c>
      <c r="AG26" s="323">
        <v>0</v>
      </c>
      <c r="AH26" s="323">
        <v>0</v>
      </c>
      <c r="AI26" s="323">
        <v>0</v>
      </c>
      <c r="AJ26" s="323">
        <v>0</v>
      </c>
      <c r="AK26" s="324">
        <f>SUM(C26:AJ26)</f>
        <v>1</v>
      </c>
      <c r="AM26" s="320">
        <f>AM$3+AK26</f>
        <v>1397</v>
      </c>
    </row>
    <row r="27" spans="1:39" s="7" customFormat="1" ht="22.5" customHeight="1">
      <c r="A27" s="315">
        <v>20</v>
      </c>
      <c r="B27" s="321" t="s">
        <v>109</v>
      </c>
      <c r="C27" s="322">
        <v>0</v>
      </c>
      <c r="D27" s="323">
        <v>0</v>
      </c>
      <c r="E27" s="323">
        <v>0</v>
      </c>
      <c r="F27" s="323">
        <v>0</v>
      </c>
      <c r="G27" s="323">
        <v>1</v>
      </c>
      <c r="H27" s="323">
        <v>1</v>
      </c>
      <c r="I27" s="323">
        <v>3</v>
      </c>
      <c r="J27" s="323">
        <v>0</v>
      </c>
      <c r="K27" s="323">
        <v>3</v>
      </c>
      <c r="L27" s="323">
        <v>2</v>
      </c>
      <c r="M27" s="323">
        <v>2</v>
      </c>
      <c r="N27" s="323">
        <v>0</v>
      </c>
      <c r="O27" s="323">
        <v>0</v>
      </c>
      <c r="P27" s="323">
        <v>4</v>
      </c>
      <c r="Q27" s="323">
        <v>0</v>
      </c>
      <c r="R27" s="323">
        <v>0</v>
      </c>
      <c r="S27" s="323">
        <v>5</v>
      </c>
      <c r="T27" s="323">
        <v>4</v>
      </c>
      <c r="U27" s="323">
        <v>5</v>
      </c>
      <c r="V27" s="323">
        <v>4</v>
      </c>
      <c r="W27" s="323">
        <v>6</v>
      </c>
      <c r="X27" s="323">
        <v>4</v>
      </c>
      <c r="Y27" s="323">
        <v>2</v>
      </c>
      <c r="Z27" s="323">
        <v>1</v>
      </c>
      <c r="AA27" s="323">
        <v>15</v>
      </c>
      <c r="AB27" s="323">
        <v>0</v>
      </c>
      <c r="AC27" s="323">
        <v>4</v>
      </c>
      <c r="AD27" s="323">
        <v>1</v>
      </c>
      <c r="AE27" s="323">
        <v>0</v>
      </c>
      <c r="AF27" s="323">
        <v>1</v>
      </c>
      <c r="AG27" s="323">
        <v>1</v>
      </c>
      <c r="AH27" s="323">
        <v>10</v>
      </c>
      <c r="AI27" s="323">
        <v>8</v>
      </c>
      <c r="AJ27" s="323">
        <v>8</v>
      </c>
      <c r="AK27" s="324">
        <f>SUM(C27:AJ27)</f>
        <v>95</v>
      </c>
      <c r="AM27" s="320">
        <f>AM$3+AK27</f>
        <v>1491</v>
      </c>
    </row>
    <row r="28" spans="1:39" s="7" customFormat="1" ht="22.5" customHeight="1">
      <c r="A28" s="315">
        <v>21</v>
      </c>
      <c r="B28" s="321" t="s">
        <v>110</v>
      </c>
      <c r="C28" s="322">
        <v>0</v>
      </c>
      <c r="D28" s="323">
        <v>0</v>
      </c>
      <c r="E28" s="323">
        <v>0</v>
      </c>
      <c r="F28" s="323">
        <v>0</v>
      </c>
      <c r="G28" s="323">
        <v>0</v>
      </c>
      <c r="H28" s="323">
        <v>0</v>
      </c>
      <c r="I28" s="323">
        <v>0</v>
      </c>
      <c r="J28" s="323">
        <v>0</v>
      </c>
      <c r="K28" s="323">
        <v>0</v>
      </c>
      <c r="L28" s="323">
        <v>0</v>
      </c>
      <c r="M28" s="323">
        <v>0</v>
      </c>
      <c r="N28" s="323">
        <v>0</v>
      </c>
      <c r="O28" s="323">
        <v>0</v>
      </c>
      <c r="P28" s="323">
        <v>1</v>
      </c>
      <c r="Q28" s="323">
        <v>0</v>
      </c>
      <c r="R28" s="323">
        <v>0</v>
      </c>
      <c r="S28" s="323">
        <v>0</v>
      </c>
      <c r="T28" s="323">
        <v>0</v>
      </c>
      <c r="U28" s="323">
        <v>0</v>
      </c>
      <c r="V28" s="323">
        <v>0</v>
      </c>
      <c r="W28" s="323">
        <v>0</v>
      </c>
      <c r="X28" s="323">
        <v>0</v>
      </c>
      <c r="Y28" s="323">
        <v>0</v>
      </c>
      <c r="Z28" s="323">
        <v>0</v>
      </c>
      <c r="AA28" s="323">
        <v>0</v>
      </c>
      <c r="AB28" s="323">
        <v>0</v>
      </c>
      <c r="AC28" s="323">
        <v>0</v>
      </c>
      <c r="AD28" s="323">
        <v>2</v>
      </c>
      <c r="AE28" s="323">
        <v>0</v>
      </c>
      <c r="AF28" s="323">
        <v>0</v>
      </c>
      <c r="AG28" s="323">
        <v>0</v>
      </c>
      <c r="AH28" s="323">
        <v>0</v>
      </c>
      <c r="AI28" s="323">
        <v>0</v>
      </c>
      <c r="AJ28" s="323">
        <v>1</v>
      </c>
      <c r="AK28" s="324">
        <f>SUM(C28:AJ28)</f>
        <v>4</v>
      </c>
      <c r="AM28" s="320">
        <f>AM$3+AK28</f>
        <v>1400</v>
      </c>
    </row>
    <row r="29" spans="1:39" s="7" customFormat="1" ht="22.5" customHeight="1">
      <c r="A29" s="315">
        <v>22</v>
      </c>
      <c r="B29" s="321" t="s">
        <v>111</v>
      </c>
      <c r="C29" s="322">
        <v>0</v>
      </c>
      <c r="D29" s="323">
        <v>0</v>
      </c>
      <c r="E29" s="323">
        <v>0</v>
      </c>
      <c r="F29" s="323">
        <v>0</v>
      </c>
      <c r="G29" s="323">
        <v>0</v>
      </c>
      <c r="H29" s="323">
        <v>0</v>
      </c>
      <c r="I29" s="323">
        <v>0</v>
      </c>
      <c r="J29" s="323">
        <v>0</v>
      </c>
      <c r="K29" s="323">
        <v>0</v>
      </c>
      <c r="L29" s="323">
        <v>0</v>
      </c>
      <c r="M29" s="323">
        <v>0</v>
      </c>
      <c r="N29" s="323">
        <v>7</v>
      </c>
      <c r="O29" s="323">
        <v>0</v>
      </c>
      <c r="P29" s="323">
        <v>0</v>
      </c>
      <c r="Q29" s="323">
        <v>0</v>
      </c>
      <c r="R29" s="323">
        <v>1</v>
      </c>
      <c r="S29" s="323">
        <v>0</v>
      </c>
      <c r="T29" s="323">
        <v>0</v>
      </c>
      <c r="U29" s="323">
        <v>0</v>
      </c>
      <c r="V29" s="323">
        <v>0</v>
      </c>
      <c r="W29" s="323">
        <v>1</v>
      </c>
      <c r="X29" s="323">
        <v>0</v>
      </c>
      <c r="Y29" s="323">
        <v>3</v>
      </c>
      <c r="Z29" s="323">
        <v>0</v>
      </c>
      <c r="AA29" s="323">
        <v>0</v>
      </c>
      <c r="AB29" s="323">
        <v>0</v>
      </c>
      <c r="AC29" s="323">
        <v>0</v>
      </c>
      <c r="AD29" s="323">
        <v>1</v>
      </c>
      <c r="AE29" s="323">
        <v>1</v>
      </c>
      <c r="AF29" s="323">
        <v>0</v>
      </c>
      <c r="AG29" s="323">
        <v>0</v>
      </c>
      <c r="AH29" s="323">
        <v>0</v>
      </c>
      <c r="AI29" s="323">
        <v>0</v>
      </c>
      <c r="AJ29" s="323">
        <v>3</v>
      </c>
      <c r="AK29" s="324">
        <f>SUM(C29:AJ29)</f>
        <v>17</v>
      </c>
      <c r="AM29" s="320">
        <f>AM$3+AK29</f>
        <v>1413</v>
      </c>
    </row>
    <row r="30" spans="1:39" s="7" customFormat="1" ht="22.5" customHeight="1">
      <c r="A30" s="315">
        <v>23</v>
      </c>
      <c r="B30" s="321" t="s">
        <v>112</v>
      </c>
      <c r="C30" s="322">
        <v>0</v>
      </c>
      <c r="D30" s="323">
        <v>0</v>
      </c>
      <c r="E30" s="323">
        <v>0</v>
      </c>
      <c r="F30" s="323">
        <v>0</v>
      </c>
      <c r="G30" s="323">
        <v>0</v>
      </c>
      <c r="H30" s="323">
        <v>1</v>
      </c>
      <c r="I30" s="323">
        <v>1</v>
      </c>
      <c r="J30" s="323">
        <v>0</v>
      </c>
      <c r="K30" s="323">
        <v>0</v>
      </c>
      <c r="L30" s="323">
        <v>0</v>
      </c>
      <c r="M30" s="323">
        <v>0</v>
      </c>
      <c r="N30" s="323">
        <v>0</v>
      </c>
      <c r="O30" s="323">
        <v>0</v>
      </c>
      <c r="P30" s="323">
        <v>0</v>
      </c>
      <c r="Q30" s="323">
        <v>0</v>
      </c>
      <c r="R30" s="323">
        <v>0</v>
      </c>
      <c r="S30" s="323">
        <v>0</v>
      </c>
      <c r="T30" s="323">
        <v>0</v>
      </c>
      <c r="U30" s="323">
        <v>0</v>
      </c>
      <c r="V30" s="323">
        <v>0</v>
      </c>
      <c r="W30" s="323">
        <v>0</v>
      </c>
      <c r="X30" s="323">
        <v>0</v>
      </c>
      <c r="Y30" s="323">
        <v>0</v>
      </c>
      <c r="Z30" s="323">
        <v>0</v>
      </c>
      <c r="AA30" s="323">
        <v>0</v>
      </c>
      <c r="AB30" s="323">
        <v>0</v>
      </c>
      <c r="AC30" s="323">
        <v>0</v>
      </c>
      <c r="AD30" s="323">
        <v>0</v>
      </c>
      <c r="AE30" s="323">
        <v>0</v>
      </c>
      <c r="AF30" s="323">
        <v>3</v>
      </c>
      <c r="AG30" s="323">
        <v>0</v>
      </c>
      <c r="AH30" s="323">
        <v>0</v>
      </c>
      <c r="AI30" s="323">
        <v>0</v>
      </c>
      <c r="AJ30" s="323">
        <v>0</v>
      </c>
      <c r="AK30" s="324">
        <f>SUM(C30:AJ30)</f>
        <v>5</v>
      </c>
      <c r="AM30" s="320">
        <f>AM$3+AK30</f>
        <v>1401</v>
      </c>
    </row>
    <row r="31" spans="1:39" s="7" customFormat="1" ht="22.5" customHeight="1">
      <c r="A31" s="315">
        <v>24</v>
      </c>
      <c r="B31" s="321" t="s">
        <v>113</v>
      </c>
      <c r="C31" s="330">
        <v>0</v>
      </c>
      <c r="D31" s="331">
        <v>0</v>
      </c>
      <c r="E31" s="331">
        <v>6</v>
      </c>
      <c r="F31" s="331">
        <v>1</v>
      </c>
      <c r="G31" s="331">
        <v>1</v>
      </c>
      <c r="H31" s="331">
        <v>0</v>
      </c>
      <c r="I31" s="331">
        <v>1</v>
      </c>
      <c r="J31" s="331">
        <v>0</v>
      </c>
      <c r="K31" s="331">
        <v>1</v>
      </c>
      <c r="L31" s="331">
        <v>2</v>
      </c>
      <c r="M31" s="331">
        <v>0</v>
      </c>
      <c r="N31" s="331">
        <v>1</v>
      </c>
      <c r="O31" s="331">
        <v>1</v>
      </c>
      <c r="P31" s="331">
        <v>0</v>
      </c>
      <c r="Q31" s="331">
        <v>0</v>
      </c>
      <c r="R31" s="331">
        <v>0</v>
      </c>
      <c r="S31" s="331">
        <v>1</v>
      </c>
      <c r="T31" s="331">
        <v>0</v>
      </c>
      <c r="U31" s="331">
        <v>0</v>
      </c>
      <c r="V31" s="331">
        <v>0</v>
      </c>
      <c r="W31" s="331">
        <v>6</v>
      </c>
      <c r="X31" s="331">
        <v>0</v>
      </c>
      <c r="Y31" s="331">
        <v>1</v>
      </c>
      <c r="Z31" s="331">
        <v>0</v>
      </c>
      <c r="AA31" s="331">
        <v>0</v>
      </c>
      <c r="AB31" s="331">
        <v>2</v>
      </c>
      <c r="AC31" s="331">
        <v>4</v>
      </c>
      <c r="AD31" s="331">
        <v>2</v>
      </c>
      <c r="AE31" s="331">
        <v>0</v>
      </c>
      <c r="AF31" s="331">
        <v>0</v>
      </c>
      <c r="AG31" s="331">
        <v>1</v>
      </c>
      <c r="AH31" s="331">
        <v>14</v>
      </c>
      <c r="AI31" s="331">
        <v>2</v>
      </c>
      <c r="AJ31" s="331">
        <v>4</v>
      </c>
      <c r="AK31" s="332">
        <f>SUM(C31:AJ31)</f>
        <v>51</v>
      </c>
      <c r="AM31" s="320">
        <f>AM$3+AK31</f>
        <v>1447</v>
      </c>
    </row>
    <row r="32" spans="2:39" s="333" customFormat="1" ht="15">
      <c r="B32" s="334" t="s">
        <v>29</v>
      </c>
      <c r="C32" s="335">
        <f>SUM(C8:C31)</f>
        <v>19</v>
      </c>
      <c r="D32" s="335">
        <f>SUM(D8:D31)</f>
        <v>15</v>
      </c>
      <c r="E32" s="335">
        <f>SUM(E8:E31)</f>
        <v>29</v>
      </c>
      <c r="F32" s="335">
        <f>SUM(F8:F31)</f>
        <v>40</v>
      </c>
      <c r="G32" s="335">
        <f>SUM(G8:G31)</f>
        <v>47</v>
      </c>
      <c r="H32" s="335">
        <f>SUM(H8:H31)</f>
        <v>33</v>
      </c>
      <c r="I32" s="335">
        <f>SUM(I8:I31)</f>
        <v>66</v>
      </c>
      <c r="J32" s="335">
        <f>SUM(J8:J31)</f>
        <v>53</v>
      </c>
      <c r="K32" s="335">
        <f>SUM(K8:K31)</f>
        <v>43</v>
      </c>
      <c r="L32" s="335">
        <f>SUM(L8:L31)</f>
        <v>26</v>
      </c>
      <c r="M32" s="335">
        <f>SUM(M8:M31)</f>
        <v>103</v>
      </c>
      <c r="N32" s="335">
        <f>SUM(N8:N31)</f>
        <v>25</v>
      </c>
      <c r="O32" s="335">
        <f>SUM(O8:O31)</f>
        <v>75</v>
      </c>
      <c r="P32" s="335">
        <f>SUM(P8:P31)</f>
        <v>38</v>
      </c>
      <c r="Q32" s="335">
        <f>SUM(Q8:Q31)</f>
        <v>29</v>
      </c>
      <c r="R32" s="335">
        <f>SUM(R8:R31)</f>
        <v>31</v>
      </c>
      <c r="S32" s="335">
        <f>SUM(S8:S31)</f>
        <v>37</v>
      </c>
      <c r="T32" s="335">
        <f>SUM(T8:T31)</f>
        <v>50</v>
      </c>
      <c r="U32" s="335">
        <f>SUM(U8:U31)</f>
        <v>24</v>
      </c>
      <c r="V32" s="335">
        <f>SUM(V8:V31)</f>
        <v>39</v>
      </c>
      <c r="W32" s="335">
        <f>SUM(W8:W31)</f>
        <v>45</v>
      </c>
      <c r="X32" s="335">
        <f>SUM(X8:X31)</f>
        <v>30</v>
      </c>
      <c r="Y32" s="335">
        <f>SUM(Y8:Y31)</f>
        <v>21</v>
      </c>
      <c r="Z32" s="335">
        <f>SUM(Z8:Z31)</f>
        <v>21</v>
      </c>
      <c r="AA32" s="335">
        <f>SUM(AA8:AA31)</f>
        <v>29</v>
      </c>
      <c r="AB32" s="335">
        <f>SUM(AB8:AB31)</f>
        <v>19</v>
      </c>
      <c r="AC32" s="335">
        <f>SUM(AC8:AC31)</f>
        <v>41</v>
      </c>
      <c r="AD32" s="335">
        <f>SUM(AD8:AD31)</f>
        <v>19</v>
      </c>
      <c r="AE32" s="335">
        <f>SUM(AE8:AE31)</f>
        <v>31</v>
      </c>
      <c r="AF32" s="335">
        <f>SUM(AF8:AF31)</f>
        <v>28</v>
      </c>
      <c r="AG32" s="335">
        <f>SUM(AG8:AG31)</f>
        <v>24</v>
      </c>
      <c r="AH32" s="335">
        <f>SUM(AH8:AH31)</f>
        <v>120</v>
      </c>
      <c r="AI32" s="335">
        <f>SUM(AI8:AI31)</f>
        <v>42</v>
      </c>
      <c r="AJ32" s="335">
        <f>SUM(AJ8:AJ31)</f>
        <v>92</v>
      </c>
      <c r="AK32" s="336">
        <f>SUM(AK8:AK31)</f>
        <v>1384</v>
      </c>
      <c r="AM32" s="246"/>
    </row>
    <row r="33" ht="15">
      <c r="AK33" s="337"/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41"/>
  <sheetViews>
    <sheetView zoomScale="72" zoomScaleNormal="72" workbookViewId="0" topLeftCell="B1">
      <selection activeCell="R3" sqref="R3"/>
    </sheetView>
  </sheetViews>
  <sheetFormatPr defaultColWidth="9.140625" defaultRowHeight="12.75"/>
  <cols>
    <col min="1" max="1" width="4.140625" style="0" customWidth="1"/>
    <col min="2" max="2" width="25.28125" style="0" customWidth="1"/>
    <col min="3" max="22" width="4.7109375" style="0" customWidth="1"/>
    <col min="23" max="23" width="5.8515625" style="0" customWidth="1"/>
    <col min="24" max="27" width="4.7109375" style="0" customWidth="1"/>
    <col min="28" max="28" width="7.28125" style="0" customWidth="1"/>
    <col min="29" max="29" width="5.7109375" style="0" customWidth="1"/>
    <col min="30" max="30" width="7.421875" style="0" customWidth="1"/>
    <col min="31" max="31" width="6.140625" style="0" customWidth="1"/>
    <col min="32" max="32" width="7.421875" style="0" customWidth="1"/>
    <col min="33" max="33" width="4.7109375" style="0" customWidth="1"/>
    <col min="34" max="34" width="5.7109375" style="0" customWidth="1"/>
    <col min="35" max="35" width="7.140625" style="0" customWidth="1"/>
    <col min="36" max="36" width="7.28125" style="0" customWidth="1"/>
    <col min="37" max="37" width="9.421875" style="305" customWidth="1"/>
    <col min="38" max="38" width="1.7109375" style="260" customWidth="1"/>
    <col min="39" max="39" width="13.00390625" style="260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39" ht="18" customHeight="1">
      <c r="C2" s="338" t="s">
        <v>114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AL2" s="239" t="s">
        <v>115</v>
      </c>
      <c r="AM2" s="239"/>
    </row>
    <row r="3" spans="3:39" ht="27.75" customHeight="1"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308">
        <v>378</v>
      </c>
    </row>
    <row r="4" spans="2:16" ht="18" customHeight="1">
      <c r="B4" s="309" t="s">
        <v>116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</row>
    <row r="6" spans="1:37" ht="15">
      <c r="A6" s="310"/>
      <c r="B6" s="313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3" t="s">
        <v>89</v>
      </c>
    </row>
    <row r="7" spans="1:37" ht="15">
      <c r="A7" s="339"/>
      <c r="B7" s="313"/>
      <c r="C7" s="314">
        <v>1</v>
      </c>
      <c r="D7" s="314">
        <v>2</v>
      </c>
      <c r="E7" s="314">
        <v>3</v>
      </c>
      <c r="F7" s="314">
        <v>4</v>
      </c>
      <c r="G7" s="314">
        <v>5</v>
      </c>
      <c r="H7" s="314">
        <v>6</v>
      </c>
      <c r="I7" s="314">
        <v>7</v>
      </c>
      <c r="J7" s="314">
        <v>8</v>
      </c>
      <c r="K7" s="314">
        <v>9</v>
      </c>
      <c r="L7" s="314">
        <v>10</v>
      </c>
      <c r="M7" s="314">
        <v>11</v>
      </c>
      <c r="N7" s="314">
        <v>12</v>
      </c>
      <c r="O7" s="314">
        <v>13</v>
      </c>
      <c r="P7" s="314">
        <v>14</v>
      </c>
      <c r="Q7" s="314">
        <v>15</v>
      </c>
      <c r="R7" s="314">
        <v>16</v>
      </c>
      <c r="S7" s="314">
        <v>17</v>
      </c>
      <c r="T7" s="314">
        <v>18</v>
      </c>
      <c r="U7" s="314">
        <v>19</v>
      </c>
      <c r="V7" s="314">
        <v>20</v>
      </c>
      <c r="W7" s="314">
        <v>21</v>
      </c>
      <c r="X7" s="314">
        <v>22</v>
      </c>
      <c r="Y7" s="314">
        <v>23</v>
      </c>
      <c r="Z7" s="314">
        <v>24</v>
      </c>
      <c r="AA7" s="314">
        <v>25</v>
      </c>
      <c r="AB7" s="314">
        <v>26</v>
      </c>
      <c r="AC7" s="314">
        <v>27</v>
      </c>
      <c r="AD7" s="314">
        <v>28</v>
      </c>
      <c r="AE7" s="314">
        <v>29</v>
      </c>
      <c r="AF7" s="314">
        <v>30</v>
      </c>
      <c r="AG7" s="314">
        <v>31</v>
      </c>
      <c r="AH7" s="314">
        <v>32</v>
      </c>
      <c r="AI7" s="314">
        <v>33</v>
      </c>
      <c r="AJ7" s="314">
        <v>34</v>
      </c>
      <c r="AK7" s="313"/>
    </row>
    <row r="8" spans="1:39" ht="24" customHeight="1">
      <c r="A8" s="340">
        <v>1</v>
      </c>
      <c r="B8" s="316" t="s">
        <v>117</v>
      </c>
      <c r="C8" s="341">
        <v>0</v>
      </c>
      <c r="D8" s="342">
        <v>0</v>
      </c>
      <c r="E8" s="342">
        <v>0</v>
      </c>
      <c r="F8" s="342">
        <v>0</v>
      </c>
      <c r="G8" s="342">
        <v>0</v>
      </c>
      <c r="H8" s="342">
        <v>1</v>
      </c>
      <c r="I8" s="342">
        <v>0</v>
      </c>
      <c r="J8" s="342">
        <v>0</v>
      </c>
      <c r="K8" s="342">
        <v>0</v>
      </c>
      <c r="L8" s="342">
        <v>0</v>
      </c>
      <c r="M8" s="342">
        <v>0</v>
      </c>
      <c r="N8" s="342">
        <v>0</v>
      </c>
      <c r="O8" s="342">
        <v>0</v>
      </c>
      <c r="P8" s="342">
        <v>0</v>
      </c>
      <c r="Q8" s="342">
        <v>0</v>
      </c>
      <c r="R8" s="342">
        <v>0</v>
      </c>
      <c r="S8" s="342">
        <v>0</v>
      </c>
      <c r="T8" s="342">
        <v>0</v>
      </c>
      <c r="U8" s="342">
        <v>0</v>
      </c>
      <c r="V8" s="342">
        <v>0</v>
      </c>
      <c r="W8" s="342">
        <v>0</v>
      </c>
      <c r="X8" s="342">
        <v>0</v>
      </c>
      <c r="Y8" s="342">
        <v>0</v>
      </c>
      <c r="Z8" s="342">
        <v>0</v>
      </c>
      <c r="AA8" s="342">
        <v>0</v>
      </c>
      <c r="AB8" s="342">
        <v>0</v>
      </c>
      <c r="AC8" s="342">
        <v>0</v>
      </c>
      <c r="AD8" s="342">
        <v>0</v>
      </c>
      <c r="AE8" s="342">
        <v>0</v>
      </c>
      <c r="AF8" s="342">
        <v>0</v>
      </c>
      <c r="AG8" s="342">
        <v>0</v>
      </c>
      <c r="AH8" s="342">
        <v>0</v>
      </c>
      <c r="AI8" s="342">
        <v>0</v>
      </c>
      <c r="AJ8" s="342">
        <v>0</v>
      </c>
      <c r="AK8" s="343">
        <f>SUM(C8:AJ8)</f>
        <v>1</v>
      </c>
      <c r="AM8" s="58">
        <f>AM$3+AK8</f>
        <v>379</v>
      </c>
    </row>
    <row r="9" spans="1:39" ht="24" customHeight="1">
      <c r="A9" s="340">
        <v>2</v>
      </c>
      <c r="B9" s="321" t="s">
        <v>118</v>
      </c>
      <c r="C9" s="327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8">
        <v>2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29">
        <f>SUM(C9:AJ9)</f>
        <v>2</v>
      </c>
      <c r="AM9" s="58">
        <f>AM$3+AK9</f>
        <v>380</v>
      </c>
    </row>
    <row r="10" spans="1:39" ht="24" customHeight="1">
      <c r="A10" s="340">
        <v>3</v>
      </c>
      <c r="B10" s="321" t="s">
        <v>119</v>
      </c>
      <c r="C10" s="327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29">
        <f>SUM(C10:AJ10)</f>
        <v>0</v>
      </c>
      <c r="AM10" s="58">
        <f>AM$3+AK10</f>
        <v>378</v>
      </c>
    </row>
    <row r="11" spans="1:39" ht="15">
      <c r="A11" s="340">
        <v>4</v>
      </c>
      <c r="B11" s="321" t="s">
        <v>120</v>
      </c>
      <c r="C11" s="327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1</v>
      </c>
      <c r="AG11" s="328">
        <v>0</v>
      </c>
      <c r="AH11" s="328">
        <v>0</v>
      </c>
      <c r="AI11" s="328">
        <v>0</v>
      </c>
      <c r="AJ11" s="328">
        <v>0</v>
      </c>
      <c r="AK11" s="329">
        <f>SUM(C11:AJ11)</f>
        <v>1</v>
      </c>
      <c r="AM11" s="58">
        <f>AM$3+AK11</f>
        <v>379</v>
      </c>
    </row>
    <row r="12" spans="1:39" ht="24" customHeight="1">
      <c r="A12" s="340">
        <v>5</v>
      </c>
      <c r="B12" s="321" t="s">
        <v>121</v>
      </c>
      <c r="C12" s="327">
        <v>0</v>
      </c>
      <c r="D12" s="328">
        <v>0</v>
      </c>
      <c r="E12" s="328">
        <v>0</v>
      </c>
      <c r="F12" s="328">
        <v>0</v>
      </c>
      <c r="G12" s="328">
        <v>1</v>
      </c>
      <c r="H12" s="328">
        <v>0</v>
      </c>
      <c r="I12" s="328">
        <v>3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3</v>
      </c>
      <c r="Q12" s="328">
        <v>0</v>
      </c>
      <c r="R12" s="328">
        <v>0</v>
      </c>
      <c r="S12" s="328">
        <v>2</v>
      </c>
      <c r="T12" s="328">
        <v>0</v>
      </c>
      <c r="U12" s="328">
        <v>0</v>
      </c>
      <c r="V12" s="328">
        <v>0</v>
      </c>
      <c r="W12" s="328">
        <v>1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1</v>
      </c>
      <c r="AF12" s="328">
        <v>0</v>
      </c>
      <c r="AG12" s="328">
        <v>0</v>
      </c>
      <c r="AH12" s="328">
        <v>0</v>
      </c>
      <c r="AI12" s="328">
        <v>1</v>
      </c>
      <c r="AJ12" s="328">
        <v>0</v>
      </c>
      <c r="AK12" s="329">
        <f>SUM(C12:AJ12)</f>
        <v>12</v>
      </c>
      <c r="AM12" s="58">
        <f>AM$3+AK12</f>
        <v>390</v>
      </c>
    </row>
    <row r="13" spans="1:39" ht="24" customHeight="1">
      <c r="A13" s="340">
        <v>6</v>
      </c>
      <c r="B13" s="321" t="s">
        <v>122</v>
      </c>
      <c r="C13" s="327">
        <v>6</v>
      </c>
      <c r="D13" s="328">
        <v>7</v>
      </c>
      <c r="E13" s="328">
        <v>0</v>
      </c>
      <c r="F13" s="328">
        <v>0</v>
      </c>
      <c r="G13" s="328">
        <v>1</v>
      </c>
      <c r="H13" s="328">
        <v>0</v>
      </c>
      <c r="I13" s="328">
        <v>0</v>
      </c>
      <c r="J13" s="328">
        <v>3</v>
      </c>
      <c r="K13" s="328">
        <v>1</v>
      </c>
      <c r="L13" s="328">
        <v>1</v>
      </c>
      <c r="M13" s="328">
        <v>1</v>
      </c>
      <c r="N13" s="328">
        <v>0</v>
      </c>
      <c r="O13" s="328">
        <v>0</v>
      </c>
      <c r="P13" s="328">
        <v>4</v>
      </c>
      <c r="Q13" s="328">
        <v>0</v>
      </c>
      <c r="R13" s="328">
        <v>1</v>
      </c>
      <c r="S13" s="328">
        <v>2</v>
      </c>
      <c r="T13" s="328">
        <v>2</v>
      </c>
      <c r="U13" s="328">
        <v>2</v>
      </c>
      <c r="V13" s="328">
        <v>0</v>
      </c>
      <c r="W13" s="328">
        <v>4</v>
      </c>
      <c r="X13" s="328">
        <v>0</v>
      </c>
      <c r="Y13" s="328">
        <v>1</v>
      </c>
      <c r="Z13" s="328">
        <v>0</v>
      </c>
      <c r="AA13" s="328">
        <v>2</v>
      </c>
      <c r="AB13" s="328">
        <v>2</v>
      </c>
      <c r="AC13" s="328">
        <v>0</v>
      </c>
      <c r="AD13" s="328">
        <v>0</v>
      </c>
      <c r="AE13" s="328">
        <v>14</v>
      </c>
      <c r="AF13" s="328">
        <v>1</v>
      </c>
      <c r="AG13" s="328">
        <v>0</v>
      </c>
      <c r="AH13" s="328">
        <v>3</v>
      </c>
      <c r="AI13" s="328">
        <v>1</v>
      </c>
      <c r="AJ13" s="328">
        <v>5</v>
      </c>
      <c r="AK13" s="329">
        <f>SUM(C13:AJ13)</f>
        <v>64</v>
      </c>
      <c r="AM13" s="58">
        <f>AM$3+AK13</f>
        <v>442</v>
      </c>
    </row>
    <row r="14" spans="1:39" ht="24" customHeight="1">
      <c r="A14" s="340">
        <v>7</v>
      </c>
      <c r="B14" s="321" t="s">
        <v>123</v>
      </c>
      <c r="C14" s="327">
        <v>0</v>
      </c>
      <c r="D14" s="328">
        <v>0</v>
      </c>
      <c r="E14" s="328">
        <v>0</v>
      </c>
      <c r="F14" s="328">
        <v>0</v>
      </c>
      <c r="G14" s="328">
        <v>1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0</v>
      </c>
      <c r="Z14" s="328">
        <v>0</v>
      </c>
      <c r="AA14" s="328">
        <v>0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29">
        <f>SUM(C14:AJ14)</f>
        <v>1</v>
      </c>
      <c r="AM14" s="58">
        <f>AM$3+AK14</f>
        <v>379</v>
      </c>
    </row>
    <row r="15" spans="1:39" ht="24" customHeight="1">
      <c r="A15" s="340">
        <v>8</v>
      </c>
      <c r="B15" s="321" t="s">
        <v>124</v>
      </c>
      <c r="C15" s="327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29">
        <f>SUM(C15:AJ15)</f>
        <v>0</v>
      </c>
      <c r="AM15" s="58">
        <f>AM$3+AK15</f>
        <v>378</v>
      </c>
    </row>
    <row r="16" spans="1:39" ht="24" customHeight="1">
      <c r="A16" s="340">
        <v>9</v>
      </c>
      <c r="B16" s="321" t="s">
        <v>125</v>
      </c>
      <c r="C16" s="327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1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0</v>
      </c>
      <c r="AK16" s="329">
        <f>SUM(C16:AJ16)</f>
        <v>1</v>
      </c>
      <c r="AM16" s="58">
        <f>AM$3+AK16</f>
        <v>379</v>
      </c>
    </row>
    <row r="17" spans="1:39" ht="24" customHeight="1">
      <c r="A17" s="340">
        <v>10</v>
      </c>
      <c r="B17" s="321" t="s">
        <v>126</v>
      </c>
      <c r="C17" s="327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29">
        <f>SUM(C17:AJ17)</f>
        <v>0</v>
      </c>
      <c r="AM17" s="58">
        <f>AM$3+AK17</f>
        <v>378</v>
      </c>
    </row>
    <row r="18" spans="1:39" ht="24" customHeight="1">
      <c r="A18" s="340">
        <v>11</v>
      </c>
      <c r="B18" s="321" t="s">
        <v>127</v>
      </c>
      <c r="C18" s="327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29">
        <f>SUM(C18:AJ18)</f>
        <v>0</v>
      </c>
      <c r="AM18" s="58">
        <f>AM$3+AK18</f>
        <v>378</v>
      </c>
    </row>
    <row r="19" spans="1:39" ht="24" customHeight="1">
      <c r="A19" s="340">
        <v>12</v>
      </c>
      <c r="B19" s="321" t="s">
        <v>128</v>
      </c>
      <c r="C19" s="327">
        <v>0</v>
      </c>
      <c r="D19" s="328">
        <v>0</v>
      </c>
      <c r="E19" s="328">
        <v>0</v>
      </c>
      <c r="F19" s="328">
        <v>4</v>
      </c>
      <c r="G19" s="328">
        <v>0</v>
      </c>
      <c r="H19" s="328">
        <v>0</v>
      </c>
      <c r="I19" s="328">
        <v>0</v>
      </c>
      <c r="J19" s="328">
        <v>0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29">
        <f>SUM(C19:AJ19)</f>
        <v>4</v>
      </c>
      <c r="AM19" s="58">
        <f>AM$3+AK19</f>
        <v>382</v>
      </c>
    </row>
    <row r="20" spans="1:39" ht="24" customHeight="1">
      <c r="A20" s="340">
        <v>13</v>
      </c>
      <c r="B20" s="321" t="s">
        <v>129</v>
      </c>
      <c r="C20" s="327">
        <v>5</v>
      </c>
      <c r="D20" s="328">
        <v>0</v>
      </c>
      <c r="E20" s="328">
        <v>0</v>
      </c>
      <c r="F20" s="328">
        <v>0</v>
      </c>
      <c r="G20" s="328">
        <v>0</v>
      </c>
      <c r="H20" s="328">
        <v>10</v>
      </c>
      <c r="I20" s="328">
        <v>2</v>
      </c>
      <c r="J20" s="328">
        <v>0</v>
      </c>
      <c r="K20" s="328">
        <v>0</v>
      </c>
      <c r="L20" s="328">
        <v>3</v>
      </c>
      <c r="M20" s="328">
        <v>0</v>
      </c>
      <c r="N20" s="328">
        <v>2</v>
      </c>
      <c r="O20" s="328">
        <v>5</v>
      </c>
      <c r="P20" s="328">
        <v>3</v>
      </c>
      <c r="Q20" s="328">
        <v>3</v>
      </c>
      <c r="R20" s="328">
        <v>0</v>
      </c>
      <c r="S20" s="328">
        <v>1</v>
      </c>
      <c r="T20" s="328">
        <v>9</v>
      </c>
      <c r="U20" s="328">
        <v>0</v>
      </c>
      <c r="V20" s="328">
        <v>0</v>
      </c>
      <c r="W20" s="328">
        <v>9</v>
      </c>
      <c r="X20" s="328">
        <v>1</v>
      </c>
      <c r="Y20" s="328">
        <v>5</v>
      </c>
      <c r="Z20" s="328">
        <v>0</v>
      </c>
      <c r="AA20" s="328">
        <v>0</v>
      </c>
      <c r="AB20" s="328">
        <v>3</v>
      </c>
      <c r="AC20" s="328">
        <v>1</v>
      </c>
      <c r="AD20" s="328">
        <v>1</v>
      </c>
      <c r="AE20" s="328">
        <v>0</v>
      </c>
      <c r="AF20" s="328">
        <v>1</v>
      </c>
      <c r="AG20" s="328">
        <v>1</v>
      </c>
      <c r="AH20" s="328">
        <v>1</v>
      </c>
      <c r="AI20" s="328">
        <v>2</v>
      </c>
      <c r="AJ20" s="328">
        <v>2</v>
      </c>
      <c r="AK20" s="329">
        <f>SUM(C20:AJ20)</f>
        <v>70</v>
      </c>
      <c r="AM20" s="58">
        <f>AM$3+AK20</f>
        <v>448</v>
      </c>
    </row>
    <row r="21" spans="1:39" ht="24" customHeight="1">
      <c r="A21" s="340">
        <v>14</v>
      </c>
      <c r="B21" s="321" t="s">
        <v>130</v>
      </c>
      <c r="C21" s="327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0</v>
      </c>
      <c r="AJ21" s="328">
        <v>0</v>
      </c>
      <c r="AK21" s="329">
        <f>SUM(C21:AJ21)</f>
        <v>0</v>
      </c>
      <c r="AM21" s="58">
        <f>AM$3+AK21</f>
        <v>378</v>
      </c>
    </row>
    <row r="22" spans="1:39" ht="24" customHeight="1">
      <c r="A22" s="340">
        <v>15</v>
      </c>
      <c r="B22" s="321" t="s">
        <v>131</v>
      </c>
      <c r="C22" s="327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0</v>
      </c>
      <c r="R22" s="328">
        <v>0</v>
      </c>
      <c r="S22" s="328">
        <v>0</v>
      </c>
      <c r="T22" s="328">
        <v>0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0</v>
      </c>
      <c r="AC22" s="328">
        <v>2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29">
        <f>SUM(C22:AJ22)</f>
        <v>2</v>
      </c>
      <c r="AM22" s="58">
        <f>AM$3+AK22</f>
        <v>380</v>
      </c>
    </row>
    <row r="23" spans="1:39" ht="24" customHeight="1">
      <c r="A23" s="340">
        <v>16</v>
      </c>
      <c r="B23" s="321" t="s">
        <v>132</v>
      </c>
      <c r="C23" s="327">
        <v>40</v>
      </c>
      <c r="D23" s="328">
        <v>38</v>
      </c>
      <c r="E23" s="328">
        <v>5</v>
      </c>
      <c r="F23" s="328">
        <v>1</v>
      </c>
      <c r="G23" s="328">
        <v>4</v>
      </c>
      <c r="H23" s="328">
        <v>0</v>
      </c>
      <c r="I23" s="328">
        <v>0</v>
      </c>
      <c r="J23" s="328">
        <v>0</v>
      </c>
      <c r="K23" s="328">
        <v>2</v>
      </c>
      <c r="L23" s="328">
        <v>0</v>
      </c>
      <c r="M23" s="328">
        <v>9</v>
      </c>
      <c r="N23" s="328">
        <v>0</v>
      </c>
      <c r="O23" s="328">
        <v>0</v>
      </c>
      <c r="P23" s="328">
        <v>0</v>
      </c>
      <c r="Q23" s="328">
        <v>2</v>
      </c>
      <c r="R23" s="328">
        <v>0</v>
      </c>
      <c r="S23" s="328">
        <v>4</v>
      </c>
      <c r="T23" s="328">
        <v>2</v>
      </c>
      <c r="U23" s="328">
        <v>1</v>
      </c>
      <c r="V23" s="328">
        <v>1</v>
      </c>
      <c r="W23" s="328">
        <v>1</v>
      </c>
      <c r="X23" s="328">
        <v>1</v>
      </c>
      <c r="Y23" s="328">
        <v>2</v>
      </c>
      <c r="Z23" s="328">
        <v>0</v>
      </c>
      <c r="AA23" s="328">
        <v>2</v>
      </c>
      <c r="AB23" s="328">
        <v>1</v>
      </c>
      <c r="AC23" s="328">
        <v>2</v>
      </c>
      <c r="AD23" s="328">
        <v>7</v>
      </c>
      <c r="AE23" s="328">
        <v>2</v>
      </c>
      <c r="AF23" s="328">
        <v>4</v>
      </c>
      <c r="AG23" s="328">
        <v>0</v>
      </c>
      <c r="AH23" s="328">
        <v>1</v>
      </c>
      <c r="AI23" s="328">
        <v>3</v>
      </c>
      <c r="AJ23" s="328">
        <v>1</v>
      </c>
      <c r="AK23" s="329">
        <f>SUM(C23:AJ23)</f>
        <v>136</v>
      </c>
      <c r="AM23" s="58">
        <f>AM$3+AK23</f>
        <v>514</v>
      </c>
    </row>
    <row r="24" spans="1:39" ht="24" customHeight="1">
      <c r="A24" s="340">
        <v>17</v>
      </c>
      <c r="B24" s="321" t="s">
        <v>133</v>
      </c>
      <c r="C24" s="327">
        <v>0</v>
      </c>
      <c r="D24" s="328">
        <v>0</v>
      </c>
      <c r="E24" s="328">
        <v>0</v>
      </c>
      <c r="F24" s="328"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4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29">
        <f>SUM(C24:AJ24)</f>
        <v>4</v>
      </c>
      <c r="AM24" s="58">
        <f>AM$3+AK24</f>
        <v>382</v>
      </c>
    </row>
    <row r="25" spans="1:39" ht="24" customHeight="1">
      <c r="A25" s="340">
        <v>18</v>
      </c>
      <c r="B25" s="321" t="s">
        <v>134</v>
      </c>
      <c r="C25" s="327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0</v>
      </c>
      <c r="AI25" s="328">
        <v>0</v>
      </c>
      <c r="AJ25" s="328">
        <v>0</v>
      </c>
      <c r="AK25" s="329">
        <f>SUM(C25:AJ25)</f>
        <v>0</v>
      </c>
      <c r="AM25" s="58">
        <f>AM$3+AK25</f>
        <v>378</v>
      </c>
    </row>
    <row r="26" spans="1:39" ht="24" customHeight="1">
      <c r="A26" s="340">
        <v>19</v>
      </c>
      <c r="B26" s="321" t="s">
        <v>135</v>
      </c>
      <c r="C26" s="327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3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1</v>
      </c>
      <c r="U26" s="328">
        <v>1</v>
      </c>
      <c r="V26" s="328">
        <v>0</v>
      </c>
      <c r="W26" s="328">
        <v>0</v>
      </c>
      <c r="X26" s="328">
        <v>0</v>
      </c>
      <c r="Y26" s="328">
        <v>0</v>
      </c>
      <c r="Z26" s="328">
        <v>1</v>
      </c>
      <c r="AA26" s="328">
        <v>0</v>
      </c>
      <c r="AB26" s="328">
        <v>0</v>
      </c>
      <c r="AC26" s="328">
        <v>0</v>
      </c>
      <c r="AD26" s="328">
        <v>0</v>
      </c>
      <c r="AE26" s="328">
        <v>0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29">
        <f>SUM(C26:AJ26)</f>
        <v>6</v>
      </c>
      <c r="AM26" s="58">
        <f>AM$3+AK26</f>
        <v>384</v>
      </c>
    </row>
    <row r="27" spans="1:39" ht="29.25">
      <c r="A27" s="340">
        <v>20</v>
      </c>
      <c r="B27" s="321" t="s">
        <v>136</v>
      </c>
      <c r="C27" s="327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1</v>
      </c>
      <c r="U27" s="328">
        <v>0</v>
      </c>
      <c r="V27" s="328">
        <v>1</v>
      </c>
      <c r="W27" s="328">
        <v>0</v>
      </c>
      <c r="X27" s="328">
        <v>1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1</v>
      </c>
      <c r="AI27" s="328">
        <v>0</v>
      </c>
      <c r="AJ27" s="328">
        <v>0</v>
      </c>
      <c r="AK27" s="329">
        <f>SUM(C27:AJ27)</f>
        <v>4</v>
      </c>
      <c r="AM27" s="58">
        <f>AM$3+AK27</f>
        <v>382</v>
      </c>
    </row>
    <row r="28" spans="1:39" ht="24" customHeight="1">
      <c r="A28" s="340">
        <v>21</v>
      </c>
      <c r="B28" s="321" t="s">
        <v>137</v>
      </c>
      <c r="C28" s="327">
        <v>0</v>
      </c>
      <c r="D28" s="328">
        <v>0</v>
      </c>
      <c r="E28" s="328">
        <v>0</v>
      </c>
      <c r="F28" s="328">
        <v>0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0</v>
      </c>
      <c r="Z28" s="328">
        <v>0</v>
      </c>
      <c r="AA28" s="328">
        <v>0</v>
      </c>
      <c r="AB28" s="328">
        <v>0</v>
      </c>
      <c r="AC28" s="328">
        <v>0</v>
      </c>
      <c r="AD28" s="328">
        <v>0</v>
      </c>
      <c r="AE28" s="328">
        <v>0</v>
      </c>
      <c r="AF28" s="328">
        <v>0</v>
      </c>
      <c r="AG28" s="328">
        <v>0</v>
      </c>
      <c r="AH28" s="328">
        <v>0</v>
      </c>
      <c r="AI28" s="328">
        <v>0</v>
      </c>
      <c r="AJ28" s="328">
        <v>0</v>
      </c>
      <c r="AK28" s="329">
        <f>SUM(C28:AJ28)</f>
        <v>0</v>
      </c>
      <c r="AM28" s="58">
        <f>AM$3+AK28</f>
        <v>378</v>
      </c>
    </row>
    <row r="29" spans="1:39" ht="24" customHeight="1">
      <c r="A29" s="340">
        <v>22</v>
      </c>
      <c r="B29" s="321" t="s">
        <v>138</v>
      </c>
      <c r="C29" s="327">
        <v>12</v>
      </c>
      <c r="D29" s="328">
        <v>2</v>
      </c>
      <c r="E29" s="328">
        <v>4</v>
      </c>
      <c r="F29" s="328">
        <v>5</v>
      </c>
      <c r="G29" s="328">
        <v>0</v>
      </c>
      <c r="H29" s="328">
        <v>0</v>
      </c>
      <c r="I29" s="328">
        <v>0</v>
      </c>
      <c r="J29" s="328">
        <v>0</v>
      </c>
      <c r="K29" s="328">
        <v>3</v>
      </c>
      <c r="L29" s="328">
        <v>1</v>
      </c>
      <c r="M29" s="328">
        <v>1</v>
      </c>
      <c r="N29" s="328">
        <v>2</v>
      </c>
      <c r="O29" s="328">
        <v>1</v>
      </c>
      <c r="P29" s="328">
        <v>2</v>
      </c>
      <c r="Q29" s="328">
        <v>0</v>
      </c>
      <c r="R29" s="328">
        <v>1</v>
      </c>
      <c r="S29" s="328">
        <v>0</v>
      </c>
      <c r="T29" s="328">
        <v>1</v>
      </c>
      <c r="U29" s="328">
        <v>1</v>
      </c>
      <c r="V29" s="328">
        <v>2</v>
      </c>
      <c r="W29" s="328">
        <v>4</v>
      </c>
      <c r="X29" s="328">
        <v>1</v>
      </c>
      <c r="Y29" s="328">
        <v>1</v>
      </c>
      <c r="Z29" s="328">
        <v>0</v>
      </c>
      <c r="AA29" s="328">
        <v>3</v>
      </c>
      <c r="AB29" s="328">
        <v>1</v>
      </c>
      <c r="AC29" s="328">
        <v>0</v>
      </c>
      <c r="AD29" s="328">
        <v>0</v>
      </c>
      <c r="AE29" s="328">
        <v>0</v>
      </c>
      <c r="AF29" s="328">
        <v>3</v>
      </c>
      <c r="AG29" s="328">
        <v>1</v>
      </c>
      <c r="AH29" s="328">
        <v>0</v>
      </c>
      <c r="AI29" s="328">
        <v>1</v>
      </c>
      <c r="AJ29" s="328">
        <v>0</v>
      </c>
      <c r="AK29" s="329">
        <f>SUM(C29:AJ29)</f>
        <v>53</v>
      </c>
      <c r="AM29" s="58">
        <f>AM$3+AK29</f>
        <v>431</v>
      </c>
    </row>
    <row r="30" spans="1:39" ht="24" customHeight="1">
      <c r="A30" s="340">
        <v>23</v>
      </c>
      <c r="B30" s="321" t="s">
        <v>139</v>
      </c>
      <c r="C30" s="327">
        <v>0</v>
      </c>
      <c r="D30" s="328">
        <v>0</v>
      </c>
      <c r="E30" s="328">
        <v>0</v>
      </c>
      <c r="F30" s="328"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328">
        <v>0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0</v>
      </c>
      <c r="AE30" s="328">
        <v>0</v>
      </c>
      <c r="AF30" s="328">
        <v>0</v>
      </c>
      <c r="AG30" s="328">
        <v>0</v>
      </c>
      <c r="AH30" s="328">
        <v>0</v>
      </c>
      <c r="AI30" s="328">
        <v>0</v>
      </c>
      <c r="AJ30" s="328">
        <v>0</v>
      </c>
      <c r="AK30" s="329">
        <f>SUM(C30:AJ30)</f>
        <v>0</v>
      </c>
      <c r="AM30" s="58">
        <f>AM$3+AK30</f>
        <v>378</v>
      </c>
    </row>
    <row r="31" spans="1:39" ht="24" customHeight="1">
      <c r="A31" s="340">
        <v>24</v>
      </c>
      <c r="B31" s="321" t="s">
        <v>140</v>
      </c>
      <c r="C31" s="344">
        <v>2</v>
      </c>
      <c r="D31" s="345">
        <v>2</v>
      </c>
      <c r="E31" s="345">
        <v>0</v>
      </c>
      <c r="F31" s="345">
        <v>2</v>
      </c>
      <c r="G31" s="345">
        <v>0</v>
      </c>
      <c r="H31" s="345">
        <v>0</v>
      </c>
      <c r="I31" s="345">
        <v>1</v>
      </c>
      <c r="J31" s="345">
        <v>0</v>
      </c>
      <c r="K31" s="345">
        <v>0</v>
      </c>
      <c r="L31" s="345">
        <v>0</v>
      </c>
      <c r="M31" s="345">
        <v>0</v>
      </c>
      <c r="N31" s="345">
        <v>0</v>
      </c>
      <c r="O31" s="345">
        <v>0</v>
      </c>
      <c r="P31" s="345">
        <v>1</v>
      </c>
      <c r="Q31" s="345">
        <v>0</v>
      </c>
      <c r="R31" s="345">
        <v>0</v>
      </c>
      <c r="S31" s="345">
        <v>0</v>
      </c>
      <c r="T31" s="345">
        <v>0</v>
      </c>
      <c r="U31" s="345">
        <v>0</v>
      </c>
      <c r="V31" s="345">
        <v>0</v>
      </c>
      <c r="W31" s="345">
        <v>0</v>
      </c>
      <c r="X31" s="345">
        <v>0</v>
      </c>
      <c r="Y31" s="345">
        <v>0</v>
      </c>
      <c r="Z31" s="345">
        <v>0</v>
      </c>
      <c r="AA31" s="345">
        <v>1</v>
      </c>
      <c r="AB31" s="345">
        <v>0</v>
      </c>
      <c r="AC31" s="345">
        <v>1</v>
      </c>
      <c r="AD31" s="345">
        <v>0</v>
      </c>
      <c r="AE31" s="345">
        <v>0</v>
      </c>
      <c r="AF31" s="345">
        <v>0</v>
      </c>
      <c r="AG31" s="345">
        <v>0</v>
      </c>
      <c r="AH31" s="345">
        <v>3</v>
      </c>
      <c r="AI31" s="345">
        <v>2</v>
      </c>
      <c r="AJ31" s="345">
        <v>0</v>
      </c>
      <c r="AK31" s="346">
        <f>SUM(C31:AJ31)</f>
        <v>15</v>
      </c>
      <c r="AM31" s="58">
        <f>AM$3+AK31</f>
        <v>393</v>
      </c>
    </row>
    <row r="32" spans="1:39" s="129" customFormat="1" ht="15">
      <c r="A32" s="81"/>
      <c r="B32" s="347" t="s">
        <v>29</v>
      </c>
      <c r="C32" s="348">
        <f>SUM(C8:C31)</f>
        <v>65</v>
      </c>
      <c r="D32" s="348">
        <f>SUM(D8:D31)</f>
        <v>49</v>
      </c>
      <c r="E32" s="348">
        <f>SUM(E8:E31)</f>
        <v>9</v>
      </c>
      <c r="F32" s="348">
        <f>SUM(F8:F31)</f>
        <v>12</v>
      </c>
      <c r="G32" s="348">
        <f>SUM(G8:G31)</f>
        <v>7</v>
      </c>
      <c r="H32" s="348">
        <f>SUM(H8:H31)</f>
        <v>14</v>
      </c>
      <c r="I32" s="348">
        <f>SUM(I8:I31)</f>
        <v>6</v>
      </c>
      <c r="J32" s="348">
        <f>SUM(J8:J31)</f>
        <v>3</v>
      </c>
      <c r="K32" s="348">
        <f>SUM(K8:K31)</f>
        <v>6</v>
      </c>
      <c r="L32" s="348">
        <f>SUM(L8:L31)</f>
        <v>5</v>
      </c>
      <c r="M32" s="348">
        <f>SUM(M8:M31)</f>
        <v>11</v>
      </c>
      <c r="N32" s="348">
        <f>SUM(N8:N31)</f>
        <v>4</v>
      </c>
      <c r="O32" s="348">
        <f>SUM(O8:O31)</f>
        <v>6</v>
      </c>
      <c r="P32" s="348">
        <f>SUM(P8:P31)</f>
        <v>13</v>
      </c>
      <c r="Q32" s="348">
        <f>SUM(Q8:Q31)</f>
        <v>7</v>
      </c>
      <c r="R32" s="348">
        <f>SUM(R8:R31)</f>
        <v>2</v>
      </c>
      <c r="S32" s="348">
        <f>SUM(S8:S31)</f>
        <v>9</v>
      </c>
      <c r="T32" s="348">
        <f>SUM(T8:T31)</f>
        <v>17</v>
      </c>
      <c r="U32" s="348">
        <f>SUM(U8:U31)</f>
        <v>5</v>
      </c>
      <c r="V32" s="348">
        <f>SUM(V8:V31)</f>
        <v>4</v>
      </c>
      <c r="W32" s="348">
        <f>SUM(W8:W31)</f>
        <v>19</v>
      </c>
      <c r="X32" s="348">
        <f>SUM(X8:X31)</f>
        <v>4</v>
      </c>
      <c r="Y32" s="348">
        <f>SUM(Y8:Y31)</f>
        <v>9</v>
      </c>
      <c r="Z32" s="348">
        <f>SUM(Z8:Z31)</f>
        <v>1</v>
      </c>
      <c r="AA32" s="348">
        <f>SUM(AA8:AA31)</f>
        <v>8</v>
      </c>
      <c r="AB32" s="348">
        <f>SUM(AB8:AB31)</f>
        <v>11</v>
      </c>
      <c r="AC32" s="348">
        <f>SUM(AC8:AC31)</f>
        <v>6</v>
      </c>
      <c r="AD32" s="348">
        <f>SUM(AD8:AD31)</f>
        <v>8</v>
      </c>
      <c r="AE32" s="348">
        <f>SUM(AE8:AE31)</f>
        <v>17</v>
      </c>
      <c r="AF32" s="348">
        <f>SUM(AF8:AF31)</f>
        <v>10</v>
      </c>
      <c r="AG32" s="348">
        <f>SUM(AG8:AG31)</f>
        <v>2</v>
      </c>
      <c r="AH32" s="348">
        <f>SUM(AH8:AH31)</f>
        <v>9</v>
      </c>
      <c r="AI32" s="348">
        <f>SUM(AI8:AI31)</f>
        <v>10</v>
      </c>
      <c r="AJ32" s="348">
        <f>SUM(AJ8:AJ31)</f>
        <v>8</v>
      </c>
      <c r="AK32" s="348">
        <f>SUM(AK8:AK31)</f>
        <v>376</v>
      </c>
      <c r="AL32" s="349"/>
      <c r="AM32" s="349"/>
    </row>
    <row r="33" spans="1:39" s="4" customFormat="1" ht="15">
      <c r="A33" s="81"/>
      <c r="B33" s="350"/>
      <c r="C33" s="351"/>
      <c r="D33" s="351"/>
      <c r="E33" s="351"/>
      <c r="F33" s="351"/>
      <c r="G33" s="351"/>
      <c r="H33" s="351"/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2"/>
      <c r="AL33" s="353"/>
      <c r="AM33" s="353"/>
    </row>
    <row r="34" spans="1:39" s="4" customFormat="1" ht="15">
      <c r="A34" s="81"/>
      <c r="B34" s="350"/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2"/>
      <c r="AL34" s="353"/>
      <c r="AM34" s="353"/>
    </row>
    <row r="35" spans="1:39" s="4" customFormat="1" ht="15">
      <c r="A35" s="81"/>
      <c r="B35" s="350"/>
      <c r="C35" s="351"/>
      <c r="D35" s="351"/>
      <c r="E35" s="351"/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2"/>
      <c r="AL35" s="353"/>
      <c r="AM35" s="353"/>
    </row>
    <row r="36" spans="1:39" s="4" customFormat="1" ht="15">
      <c r="A36" s="81"/>
      <c r="B36" s="350"/>
      <c r="C36" s="351"/>
      <c r="D36" s="351"/>
      <c r="E36" s="351"/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2"/>
      <c r="AL36" s="353"/>
      <c r="AM36" s="353"/>
    </row>
    <row r="37" spans="1:39" s="4" customFormat="1" ht="15">
      <c r="A37" s="81"/>
      <c r="B37" s="350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351"/>
      <c r="AE37" s="354"/>
      <c r="AF37" s="351"/>
      <c r="AG37" s="351"/>
      <c r="AH37" s="351"/>
      <c r="AI37" s="351"/>
      <c r="AJ37" s="351"/>
      <c r="AK37" s="352"/>
      <c r="AL37" s="353"/>
      <c r="AM37" s="353"/>
    </row>
    <row r="38" spans="1:39" s="4" customFormat="1" ht="15">
      <c r="A38" s="81"/>
      <c r="B38" s="350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2"/>
      <c r="AL38" s="353"/>
      <c r="AM38" s="353"/>
    </row>
    <row r="39" spans="1:39" s="4" customFormat="1" ht="15">
      <c r="A39" s="81"/>
      <c r="B39" s="350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2"/>
      <c r="AL39" s="353"/>
      <c r="AM39" s="353"/>
    </row>
    <row r="40" spans="1:39" s="4" customFormat="1" ht="15">
      <c r="A40" s="81"/>
      <c r="B40" s="350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2"/>
      <c r="AM40" s="353"/>
    </row>
    <row r="41" spans="1:39" s="4" customFormat="1" ht="15">
      <c r="A41" s="81"/>
      <c r="B41" s="350"/>
      <c r="C41" s="351"/>
      <c r="D41" s="351"/>
      <c r="E41" s="351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2"/>
      <c r="AL41" s="353"/>
      <c r="AM41" s="353"/>
    </row>
  </sheetData>
  <sheetProtection selectLockedCells="1" selectUnlockedCells="1"/>
  <mergeCells count="7">
    <mergeCell ref="B1:D1"/>
    <mergeCell ref="N1:W1"/>
    <mergeCell ref="C2:P4"/>
    <mergeCell ref="AL2:AM2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geOrder="overThenDown" paperSize="8" scale="85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34"/>
  <sheetViews>
    <sheetView zoomScale="72" zoomScaleNormal="72" workbookViewId="0" topLeftCell="A1">
      <selection activeCell="P3" sqref="P3"/>
    </sheetView>
  </sheetViews>
  <sheetFormatPr defaultColWidth="9.140625" defaultRowHeight="12.75"/>
  <cols>
    <col min="1" max="1" width="4.57421875" style="0" customWidth="1"/>
    <col min="2" max="2" width="27.57421875" style="305" customWidth="1"/>
    <col min="3" max="32" width="4.7109375" style="305" customWidth="1"/>
    <col min="33" max="33" width="5.140625" style="305" customWidth="1"/>
    <col min="34" max="36" width="4.7109375" style="305" customWidth="1"/>
    <col min="37" max="37" width="8.00390625" style="305" customWidth="1"/>
    <col min="38" max="38" width="0.2890625" style="305" customWidth="1"/>
    <col min="39" max="39" width="10.28125" style="246" customWidth="1"/>
    <col min="40" max="40" width="8.8515625" style="260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15" customHeight="1">
      <c r="C2" s="355" t="s">
        <v>141</v>
      </c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</row>
    <row r="3" spans="3:40" ht="30.75" customHeight="1"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Z3" s="246" t="s">
        <v>64</v>
      </c>
      <c r="AA3" s="307"/>
      <c r="AB3" s="246" t="s">
        <v>87</v>
      </c>
      <c r="AC3" s="246"/>
      <c r="AD3" s="246"/>
      <c r="AE3" s="246"/>
      <c r="AF3" s="246"/>
      <c r="AG3" s="251"/>
      <c r="AH3" s="251">
        <v>34</v>
      </c>
      <c r="AN3" s="246" t="s">
        <v>115</v>
      </c>
    </row>
    <row r="4" spans="2:40" ht="18" customHeight="1">
      <c r="B4" s="309" t="s">
        <v>142</v>
      </c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AN4" s="308">
        <v>497</v>
      </c>
    </row>
    <row r="6" spans="1:37" ht="15">
      <c r="A6" s="310"/>
      <c r="B6" s="313" t="s">
        <v>15</v>
      </c>
      <c r="C6" s="312" t="s">
        <v>59</v>
      </c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1" t="s">
        <v>89</v>
      </c>
    </row>
    <row r="7" spans="1:37" ht="14.25" customHeight="1">
      <c r="A7" s="310"/>
      <c r="B7" s="313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40">
        <v>1</v>
      </c>
      <c r="B8" s="357" t="s">
        <v>143</v>
      </c>
      <c r="C8" s="358">
        <v>0</v>
      </c>
      <c r="D8" s="358">
        <v>0</v>
      </c>
      <c r="E8" s="358">
        <v>0</v>
      </c>
      <c r="F8" s="328">
        <v>5</v>
      </c>
      <c r="G8" s="328">
        <v>2</v>
      </c>
      <c r="H8" s="328">
        <v>7</v>
      </c>
      <c r="I8" s="328">
        <v>12</v>
      </c>
      <c r="J8" s="328">
        <v>3</v>
      </c>
      <c r="K8" s="328">
        <v>4</v>
      </c>
      <c r="L8" s="328">
        <v>2</v>
      </c>
      <c r="M8" s="328">
        <v>5</v>
      </c>
      <c r="N8" s="328">
        <v>0</v>
      </c>
      <c r="O8" s="328">
        <v>2</v>
      </c>
      <c r="P8" s="328">
        <v>1</v>
      </c>
      <c r="Q8" s="328">
        <v>10</v>
      </c>
      <c r="R8" s="328">
        <v>1</v>
      </c>
      <c r="S8" s="328">
        <v>4</v>
      </c>
      <c r="T8" s="328">
        <v>8</v>
      </c>
      <c r="U8" s="328">
        <v>3</v>
      </c>
      <c r="V8" s="328">
        <v>5</v>
      </c>
      <c r="W8" s="328">
        <v>9</v>
      </c>
      <c r="X8" s="328">
        <v>1</v>
      </c>
      <c r="Y8" s="328">
        <v>10</v>
      </c>
      <c r="Z8" s="328">
        <v>9</v>
      </c>
      <c r="AA8" s="328">
        <v>2</v>
      </c>
      <c r="AB8" s="328">
        <v>6</v>
      </c>
      <c r="AC8" s="328">
        <v>1</v>
      </c>
      <c r="AD8" s="328">
        <v>0</v>
      </c>
      <c r="AE8" s="328">
        <v>3</v>
      </c>
      <c r="AF8" s="328">
        <v>3</v>
      </c>
      <c r="AG8" s="328">
        <v>5</v>
      </c>
      <c r="AH8" s="328">
        <v>5</v>
      </c>
      <c r="AI8" s="328">
        <v>7</v>
      </c>
      <c r="AJ8" s="328">
        <v>11</v>
      </c>
      <c r="AK8" s="359">
        <f>SUM(C8:AJ8)</f>
        <v>146</v>
      </c>
      <c r="AM8" s="58">
        <f>AN$4+AK8</f>
        <v>643</v>
      </c>
    </row>
    <row r="9" spans="1:39" ht="22.5" customHeight="1">
      <c r="A9" s="340">
        <v>2</v>
      </c>
      <c r="B9" s="360" t="s">
        <v>144</v>
      </c>
      <c r="C9" s="328">
        <v>0</v>
      </c>
      <c r="D9" s="328">
        <v>0</v>
      </c>
      <c r="E9" s="328">
        <v>0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0</v>
      </c>
      <c r="M9" s="328">
        <v>0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59">
        <f>SUM(C9:AJ9)</f>
        <v>0</v>
      </c>
      <c r="AM9" s="58">
        <f>AN$4+AK9</f>
        <v>497</v>
      </c>
    </row>
    <row r="10" spans="1:39" ht="22.5" customHeight="1">
      <c r="A10" s="340">
        <v>3</v>
      </c>
      <c r="B10" s="360" t="s">
        <v>145</v>
      </c>
      <c r="C10" s="328">
        <v>0</v>
      </c>
      <c r="D10" s="328">
        <v>0</v>
      </c>
      <c r="E10" s="328">
        <v>0</v>
      </c>
      <c r="F10" s="328">
        <v>0</v>
      </c>
      <c r="G10" s="328">
        <v>0</v>
      </c>
      <c r="H10" s="328">
        <v>3</v>
      </c>
      <c r="I10" s="328">
        <v>2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1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6</v>
      </c>
      <c r="V10" s="328">
        <v>0</v>
      </c>
      <c r="W10" s="328">
        <v>0</v>
      </c>
      <c r="X10" s="328">
        <v>0</v>
      </c>
      <c r="Y10" s="328">
        <v>0</v>
      </c>
      <c r="Z10" s="328">
        <v>1</v>
      </c>
      <c r="AA10" s="328">
        <v>3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2</v>
      </c>
      <c r="AJ10" s="328">
        <v>0</v>
      </c>
      <c r="AK10" s="359">
        <f>SUM(C10:AJ10)</f>
        <v>18</v>
      </c>
      <c r="AM10" s="58">
        <f>AN$4+AK10</f>
        <v>515</v>
      </c>
    </row>
    <row r="11" spans="1:39" ht="22.5" customHeight="1">
      <c r="A11" s="340">
        <v>4</v>
      </c>
      <c r="B11" s="360" t="s">
        <v>146</v>
      </c>
      <c r="C11" s="328">
        <v>0</v>
      </c>
      <c r="D11" s="328">
        <v>0</v>
      </c>
      <c r="E11" s="328">
        <v>0</v>
      </c>
      <c r="F11" s="328">
        <v>0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0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0</v>
      </c>
      <c r="AG11" s="328">
        <v>0</v>
      </c>
      <c r="AH11" s="328">
        <v>0</v>
      </c>
      <c r="AI11" s="328">
        <v>0</v>
      </c>
      <c r="AJ11" s="328">
        <v>0</v>
      </c>
      <c r="AK11" s="359">
        <f>SUM(C11:AJ11)</f>
        <v>0</v>
      </c>
      <c r="AM11" s="58">
        <f>AN$4+AK11</f>
        <v>497</v>
      </c>
    </row>
    <row r="12" spans="1:39" ht="22.5" customHeight="1">
      <c r="A12" s="340">
        <v>5</v>
      </c>
      <c r="B12" s="360" t="s">
        <v>147</v>
      </c>
      <c r="C12" s="358">
        <v>1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1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1</v>
      </c>
      <c r="P12" s="328">
        <v>0</v>
      </c>
      <c r="Q12" s="328">
        <v>0</v>
      </c>
      <c r="R12" s="328">
        <v>0</v>
      </c>
      <c r="S12" s="328">
        <v>1</v>
      </c>
      <c r="T12" s="328">
        <v>0</v>
      </c>
      <c r="U12" s="328">
        <v>0</v>
      </c>
      <c r="V12" s="328">
        <v>0</v>
      </c>
      <c r="W12" s="328">
        <v>0</v>
      </c>
      <c r="X12" s="328">
        <v>0</v>
      </c>
      <c r="Y12" s="328">
        <v>1</v>
      </c>
      <c r="Z12" s="328">
        <v>2</v>
      </c>
      <c r="AA12" s="328">
        <v>3</v>
      </c>
      <c r="AB12" s="328">
        <v>0</v>
      </c>
      <c r="AC12" s="328">
        <v>0</v>
      </c>
      <c r="AD12" s="328">
        <v>0</v>
      </c>
      <c r="AE12" s="328">
        <v>0</v>
      </c>
      <c r="AF12" s="328">
        <v>2</v>
      </c>
      <c r="AG12" s="328">
        <v>0</v>
      </c>
      <c r="AH12" s="328">
        <v>0</v>
      </c>
      <c r="AI12" s="328">
        <v>6</v>
      </c>
      <c r="AJ12" s="328">
        <v>1</v>
      </c>
      <c r="AK12" s="359">
        <f>SUM(C12:AJ12)</f>
        <v>19</v>
      </c>
      <c r="AM12" s="58">
        <f>AN$4+AK12</f>
        <v>516</v>
      </c>
    </row>
    <row r="13" spans="1:39" ht="22.5" customHeight="1">
      <c r="A13" s="340">
        <v>6</v>
      </c>
      <c r="B13" s="360" t="s">
        <v>148</v>
      </c>
      <c r="C13" s="328">
        <v>0</v>
      </c>
      <c r="D13" s="328">
        <v>0</v>
      </c>
      <c r="E13" s="328">
        <v>0</v>
      </c>
      <c r="F13" s="328">
        <v>0</v>
      </c>
      <c r="G13" s="328">
        <v>0</v>
      </c>
      <c r="H13" s="328">
        <v>0</v>
      </c>
      <c r="I13" s="328">
        <v>0</v>
      </c>
      <c r="J13" s="328">
        <v>0</v>
      </c>
      <c r="K13" s="328">
        <v>0</v>
      </c>
      <c r="L13" s="328">
        <v>1</v>
      </c>
      <c r="M13" s="328">
        <v>0</v>
      </c>
      <c r="N13" s="328">
        <v>0</v>
      </c>
      <c r="O13" s="328">
        <v>0</v>
      </c>
      <c r="P13" s="328">
        <v>0</v>
      </c>
      <c r="Q13" s="328">
        <v>0</v>
      </c>
      <c r="R13" s="328">
        <v>0</v>
      </c>
      <c r="S13" s="328">
        <v>0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0</v>
      </c>
      <c r="AA13" s="328">
        <v>0</v>
      </c>
      <c r="AB13" s="328">
        <v>0</v>
      </c>
      <c r="AC13" s="328">
        <v>0</v>
      </c>
      <c r="AD13" s="328">
        <v>0</v>
      </c>
      <c r="AE13" s="328">
        <v>0</v>
      </c>
      <c r="AF13" s="328">
        <v>0</v>
      </c>
      <c r="AG13" s="328">
        <v>0</v>
      </c>
      <c r="AH13" s="328">
        <v>0</v>
      </c>
      <c r="AI13" s="328">
        <v>0</v>
      </c>
      <c r="AJ13" s="328">
        <v>0</v>
      </c>
      <c r="AK13" s="359">
        <f>SUM(C13:AJ13)</f>
        <v>1</v>
      </c>
      <c r="AM13" s="58">
        <f>AN$4+AK13</f>
        <v>498</v>
      </c>
    </row>
    <row r="14" spans="1:39" ht="21" customHeight="1">
      <c r="A14" s="340">
        <v>7</v>
      </c>
      <c r="B14" s="360" t="s">
        <v>149</v>
      </c>
      <c r="C14" s="328">
        <v>0</v>
      </c>
      <c r="D14" s="328">
        <v>0</v>
      </c>
      <c r="E14" s="328">
        <v>0</v>
      </c>
      <c r="F14" s="328">
        <v>0</v>
      </c>
      <c r="G14" s="328">
        <v>0</v>
      </c>
      <c r="H14" s="328">
        <v>0</v>
      </c>
      <c r="I14" s="328">
        <v>0</v>
      </c>
      <c r="J14" s="328">
        <v>0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8">
        <v>0</v>
      </c>
      <c r="R14" s="328">
        <v>0</v>
      </c>
      <c r="S14" s="328">
        <v>0</v>
      </c>
      <c r="T14" s="328">
        <v>0</v>
      </c>
      <c r="U14" s="328">
        <v>0</v>
      </c>
      <c r="V14" s="328">
        <v>0</v>
      </c>
      <c r="W14" s="328">
        <v>0</v>
      </c>
      <c r="X14" s="328">
        <v>0</v>
      </c>
      <c r="Y14" s="328">
        <v>1</v>
      </c>
      <c r="Z14" s="328">
        <v>0</v>
      </c>
      <c r="AA14" s="328">
        <v>1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0</v>
      </c>
      <c r="AJ14" s="328">
        <v>0</v>
      </c>
      <c r="AK14" s="359">
        <f>SUM(C14:AJ14)</f>
        <v>2</v>
      </c>
      <c r="AM14" s="58">
        <f>AN$4+AK14</f>
        <v>499</v>
      </c>
    </row>
    <row r="15" spans="1:39" ht="22.5" customHeight="1">
      <c r="A15" s="340">
        <v>8</v>
      </c>
      <c r="B15" s="360" t="s">
        <v>150</v>
      </c>
      <c r="C15" s="328">
        <v>0</v>
      </c>
      <c r="D15" s="328">
        <v>0</v>
      </c>
      <c r="E15" s="328">
        <v>0</v>
      </c>
      <c r="F15" s="328">
        <v>0</v>
      </c>
      <c r="G15" s="328">
        <v>0</v>
      </c>
      <c r="H15" s="328">
        <v>0</v>
      </c>
      <c r="I15" s="328">
        <v>0</v>
      </c>
      <c r="J15" s="328">
        <v>0</v>
      </c>
      <c r="K15" s="328">
        <v>0</v>
      </c>
      <c r="L15" s="328">
        <v>0</v>
      </c>
      <c r="M15" s="328">
        <v>0</v>
      </c>
      <c r="N15" s="328">
        <v>0</v>
      </c>
      <c r="O15" s="328">
        <v>0</v>
      </c>
      <c r="P15" s="328">
        <v>0</v>
      </c>
      <c r="Q15" s="328">
        <v>0</v>
      </c>
      <c r="R15" s="328">
        <v>0</v>
      </c>
      <c r="S15" s="328">
        <v>0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0</v>
      </c>
      <c r="AK15" s="359">
        <f>SUM(C15:AJ15)</f>
        <v>0</v>
      </c>
      <c r="AM15" s="58">
        <f>AN$4+AK15</f>
        <v>497</v>
      </c>
    </row>
    <row r="16" spans="1:39" ht="22.5" customHeight="1">
      <c r="A16" s="340">
        <v>9</v>
      </c>
      <c r="B16" s="360" t="s">
        <v>151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1</v>
      </c>
      <c r="AI16" s="328">
        <v>0</v>
      </c>
      <c r="AJ16" s="328">
        <v>0</v>
      </c>
      <c r="AK16" s="359">
        <f>SUM(C16:AJ16)</f>
        <v>1</v>
      </c>
      <c r="AM16" s="58">
        <f>AN$4+AK16</f>
        <v>498</v>
      </c>
    </row>
    <row r="17" spans="1:39" ht="22.5" customHeight="1">
      <c r="A17" s="340">
        <v>10</v>
      </c>
      <c r="B17" s="360" t="s">
        <v>152</v>
      </c>
      <c r="C17" s="328">
        <v>0</v>
      </c>
      <c r="D17" s="328">
        <v>0</v>
      </c>
      <c r="E17" s="328">
        <v>0</v>
      </c>
      <c r="F17" s="328">
        <v>0</v>
      </c>
      <c r="G17" s="328">
        <v>0</v>
      </c>
      <c r="H17" s="328">
        <v>1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28">
        <v>0</v>
      </c>
      <c r="O17" s="328">
        <v>0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1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2</v>
      </c>
      <c r="AM17" s="58">
        <f>AN$4+AK17</f>
        <v>499</v>
      </c>
    </row>
    <row r="18" spans="1:39" ht="22.5" customHeight="1">
      <c r="A18" s="340">
        <v>11</v>
      </c>
      <c r="B18" s="360" t="s">
        <v>153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0</v>
      </c>
      <c r="AM18" s="58">
        <f>AN$4+AK18</f>
        <v>497</v>
      </c>
    </row>
    <row r="19" spans="1:39" ht="22.5" customHeight="1">
      <c r="A19" s="340">
        <v>12</v>
      </c>
      <c r="B19" s="360" t="s">
        <v>154</v>
      </c>
      <c r="C19" s="328">
        <v>0</v>
      </c>
      <c r="D19" s="328">
        <v>2</v>
      </c>
      <c r="E19" s="328">
        <v>0</v>
      </c>
      <c r="F19" s="328">
        <v>3</v>
      </c>
      <c r="G19" s="328">
        <v>4</v>
      </c>
      <c r="H19" s="328"/>
      <c r="I19" s="328">
        <v>4</v>
      </c>
      <c r="J19" s="328"/>
      <c r="K19" s="328">
        <v>1</v>
      </c>
      <c r="L19" s="328">
        <v>2</v>
      </c>
      <c r="M19" s="328"/>
      <c r="N19" s="328">
        <v>0</v>
      </c>
      <c r="O19" s="328">
        <v>0</v>
      </c>
      <c r="P19" s="328">
        <v>0</v>
      </c>
      <c r="Q19" s="328">
        <v>1</v>
      </c>
      <c r="R19" s="328">
        <v>1</v>
      </c>
      <c r="S19" s="328">
        <v>1</v>
      </c>
      <c r="T19" s="328">
        <v>3</v>
      </c>
      <c r="U19" s="328">
        <v>0</v>
      </c>
      <c r="V19" s="328">
        <v>0</v>
      </c>
      <c r="W19" s="328">
        <v>0</v>
      </c>
      <c r="X19" s="328">
        <v>2</v>
      </c>
      <c r="Y19" s="328">
        <v>0</v>
      </c>
      <c r="Z19" s="328">
        <v>1</v>
      </c>
      <c r="AA19" s="328">
        <v>2</v>
      </c>
      <c r="AB19" s="328">
        <v>4</v>
      </c>
      <c r="AC19" s="328">
        <v>1</v>
      </c>
      <c r="AD19" s="328">
        <v>0</v>
      </c>
      <c r="AE19" s="328">
        <v>0</v>
      </c>
      <c r="AF19" s="328">
        <v>1</v>
      </c>
      <c r="AG19" s="328">
        <v>1</v>
      </c>
      <c r="AH19" s="328">
        <v>2</v>
      </c>
      <c r="AI19" s="328">
        <v>1</v>
      </c>
      <c r="AJ19" s="328">
        <v>2</v>
      </c>
      <c r="AK19" s="359">
        <f>SUM(C19:AJ19)</f>
        <v>39</v>
      </c>
      <c r="AM19" s="58">
        <f>AN$4+AK19</f>
        <v>536</v>
      </c>
    </row>
    <row r="20" spans="1:39" ht="22.5" customHeight="1">
      <c r="A20" s="340">
        <v>13</v>
      </c>
      <c r="B20" s="360" t="s">
        <v>155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0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0</v>
      </c>
      <c r="U20" s="328">
        <v>0</v>
      </c>
      <c r="V20" s="328">
        <v>0</v>
      </c>
      <c r="W20" s="328">
        <v>0</v>
      </c>
      <c r="X20" s="328">
        <v>0</v>
      </c>
      <c r="Y20" s="328">
        <v>0</v>
      </c>
      <c r="Z20" s="328">
        <v>0</v>
      </c>
      <c r="AA20" s="328">
        <v>0</v>
      </c>
      <c r="AB20" s="328">
        <v>0</v>
      </c>
      <c r="AC20" s="328">
        <v>0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0</v>
      </c>
      <c r="AJ20" s="328">
        <v>0</v>
      </c>
      <c r="AK20" s="359">
        <f>SUM(C20:AJ20)</f>
        <v>0</v>
      </c>
      <c r="AM20" s="58">
        <f>AN$4+AK20</f>
        <v>497</v>
      </c>
    </row>
    <row r="21" spans="1:39" ht="22.5" customHeight="1">
      <c r="A21" s="340">
        <v>14</v>
      </c>
      <c r="B21" s="360" t="s">
        <v>156</v>
      </c>
      <c r="C21" s="328">
        <v>0</v>
      </c>
      <c r="D21" s="328">
        <v>0</v>
      </c>
      <c r="E21" s="328">
        <v>0</v>
      </c>
      <c r="F21" s="328">
        <v>2</v>
      </c>
      <c r="G21" s="328">
        <v>0</v>
      </c>
      <c r="H21" s="328">
        <v>0</v>
      </c>
      <c r="I21" s="328">
        <v>1</v>
      </c>
      <c r="J21" s="328">
        <v>0</v>
      </c>
      <c r="K21" s="328">
        <v>0</v>
      </c>
      <c r="L21" s="328">
        <v>0</v>
      </c>
      <c r="M21" s="328">
        <v>0</v>
      </c>
      <c r="N21" s="328">
        <v>1</v>
      </c>
      <c r="O21" s="328">
        <v>0</v>
      </c>
      <c r="P21" s="328">
        <v>2</v>
      </c>
      <c r="Q21" s="328">
        <v>1</v>
      </c>
      <c r="R21" s="328">
        <v>0</v>
      </c>
      <c r="S21" s="328">
        <v>1</v>
      </c>
      <c r="T21" s="328">
        <v>0</v>
      </c>
      <c r="U21" s="328">
        <v>0</v>
      </c>
      <c r="V21" s="328">
        <v>0</v>
      </c>
      <c r="W21" s="328">
        <v>0</v>
      </c>
      <c r="X21" s="328">
        <v>0</v>
      </c>
      <c r="Y21" s="328">
        <v>1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4</v>
      </c>
      <c r="AF21" s="328">
        <v>0</v>
      </c>
      <c r="AG21" s="328">
        <v>0</v>
      </c>
      <c r="AH21" s="328">
        <v>0</v>
      </c>
      <c r="AI21" s="328">
        <v>1</v>
      </c>
      <c r="AJ21" s="328">
        <v>0</v>
      </c>
      <c r="AK21" s="359">
        <f>SUM(C21:AJ21)</f>
        <v>14</v>
      </c>
      <c r="AM21" s="58">
        <f>AN$4+AK21</f>
        <v>511</v>
      </c>
    </row>
    <row r="22" spans="1:39" ht="22.5" customHeight="1">
      <c r="A22" s="340">
        <v>15</v>
      </c>
      <c r="B22" s="360" t="s">
        <v>157</v>
      </c>
      <c r="C22" s="328">
        <v>0</v>
      </c>
      <c r="D22" s="328">
        <v>0</v>
      </c>
      <c r="E22" s="328">
        <v>0</v>
      </c>
      <c r="F22" s="328"/>
      <c r="G22" s="328">
        <v>1</v>
      </c>
      <c r="H22" s="328"/>
      <c r="I22" s="328">
        <v>7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2</v>
      </c>
      <c r="R22" s="328">
        <v>0</v>
      </c>
      <c r="S22" s="328">
        <v>2</v>
      </c>
      <c r="T22" s="328">
        <v>0</v>
      </c>
      <c r="U22" s="328">
        <v>0</v>
      </c>
      <c r="V22" s="328">
        <v>0</v>
      </c>
      <c r="W22" s="328">
        <v>0</v>
      </c>
      <c r="X22" s="328">
        <v>0</v>
      </c>
      <c r="Y22" s="328">
        <v>0</v>
      </c>
      <c r="Z22" s="328">
        <v>0</v>
      </c>
      <c r="AA22" s="328">
        <v>0</v>
      </c>
      <c r="AB22" s="328">
        <v>1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1</v>
      </c>
      <c r="AJ22" s="328">
        <v>1</v>
      </c>
      <c r="AK22" s="359">
        <f>SUM(C22:AJ22)</f>
        <v>15</v>
      </c>
      <c r="AM22" s="58">
        <f>AN$4+AK22</f>
        <v>512</v>
      </c>
    </row>
    <row r="23" spans="1:39" ht="22.5" customHeight="1">
      <c r="A23" s="340">
        <v>16</v>
      </c>
      <c r="B23" s="360" t="s">
        <v>158</v>
      </c>
      <c r="C23" s="328">
        <v>0</v>
      </c>
      <c r="D23" s="328">
        <v>0</v>
      </c>
      <c r="E23" s="328">
        <v>0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0</v>
      </c>
      <c r="AM23" s="58">
        <f>AN$4+AK23</f>
        <v>497</v>
      </c>
    </row>
    <row r="24" spans="1:39" ht="22.5" customHeight="1">
      <c r="A24" s="340">
        <v>17</v>
      </c>
      <c r="B24" s="360" t="s">
        <v>159</v>
      </c>
      <c r="C24" s="328">
        <v>0</v>
      </c>
      <c r="D24" s="328">
        <v>0</v>
      </c>
      <c r="E24" s="328">
        <v>0</v>
      </c>
      <c r="F24" s="328">
        <v>0</v>
      </c>
      <c r="G24" s="328">
        <v>0</v>
      </c>
      <c r="H24" s="328">
        <v>1</v>
      </c>
      <c r="I24" s="328">
        <v>0</v>
      </c>
      <c r="J24" s="328">
        <v>0</v>
      </c>
      <c r="K24" s="328">
        <v>0</v>
      </c>
      <c r="L24" s="328">
        <v>3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0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59">
        <f>SUM(C24:AJ24)</f>
        <v>4</v>
      </c>
      <c r="AM24" s="58">
        <f>AN$4+AK24</f>
        <v>501</v>
      </c>
    </row>
    <row r="25" spans="1:39" ht="22.5" customHeight="1">
      <c r="A25" s="340">
        <v>18</v>
      </c>
      <c r="B25" s="360" t="s">
        <v>160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0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0</v>
      </c>
      <c r="AI25" s="328">
        <v>0</v>
      </c>
      <c r="AJ25" s="328">
        <v>2</v>
      </c>
      <c r="AK25" s="359">
        <f>SUM(C25:AJ25)</f>
        <v>2</v>
      </c>
      <c r="AM25" s="58">
        <f>AN$4+AK25</f>
        <v>499</v>
      </c>
    </row>
    <row r="26" spans="1:39" ht="22.5" customHeight="1">
      <c r="A26" s="340">
        <v>19</v>
      </c>
      <c r="B26" s="360" t="s">
        <v>161</v>
      </c>
      <c r="C26" s="328">
        <v>0</v>
      </c>
      <c r="D26" s="328">
        <v>0</v>
      </c>
      <c r="E26" s="328">
        <v>0</v>
      </c>
      <c r="F26" s="328">
        <v>0</v>
      </c>
      <c r="G26" s="328">
        <v>1</v>
      </c>
      <c r="H26" s="328">
        <v>0</v>
      </c>
      <c r="I26" s="328">
        <v>0</v>
      </c>
      <c r="J26" s="328">
        <v>0</v>
      </c>
      <c r="K26" s="328">
        <v>0</v>
      </c>
      <c r="L26" s="328"/>
      <c r="M26" s="328">
        <v>0</v>
      </c>
      <c r="N26" s="328">
        <v>0</v>
      </c>
      <c r="O26" s="328">
        <v>0</v>
      </c>
      <c r="P26" s="328">
        <v>1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2</v>
      </c>
      <c r="X26" s="328">
        <v>0</v>
      </c>
      <c r="Y26" s="328">
        <v>0</v>
      </c>
      <c r="Z26" s="328">
        <v>0</v>
      </c>
      <c r="AA26" s="328">
        <v>0</v>
      </c>
      <c r="AB26" s="328">
        <v>2</v>
      </c>
      <c r="AC26" s="328">
        <v>0</v>
      </c>
      <c r="AD26" s="328">
        <v>0</v>
      </c>
      <c r="AE26" s="328">
        <v>0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59">
        <f>SUM(C26:AJ26)</f>
        <v>6</v>
      </c>
      <c r="AM26" s="58">
        <f>AN$4+AK26</f>
        <v>503</v>
      </c>
    </row>
    <row r="27" spans="1:39" ht="22.5" customHeight="1">
      <c r="A27" s="340">
        <v>20</v>
      </c>
      <c r="B27" s="360" t="s">
        <v>162</v>
      </c>
      <c r="C27" s="328">
        <v>0</v>
      </c>
      <c r="D27" s="328">
        <v>0</v>
      </c>
      <c r="E27" s="328">
        <v>0</v>
      </c>
      <c r="F27" s="328">
        <v>0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1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0</v>
      </c>
      <c r="AJ27" s="328">
        <v>0</v>
      </c>
      <c r="AK27" s="359">
        <f>SUM(C27:AJ27)</f>
        <v>1</v>
      </c>
      <c r="AM27" s="58">
        <f>AN$4+AK27</f>
        <v>498</v>
      </c>
    </row>
    <row r="28" spans="1:39" ht="22.5" customHeight="1">
      <c r="A28" s="340">
        <v>21</v>
      </c>
      <c r="B28" s="360" t="s">
        <v>163</v>
      </c>
      <c r="C28" s="328">
        <v>0</v>
      </c>
      <c r="D28" s="328">
        <v>2</v>
      </c>
      <c r="E28" s="328">
        <v>0</v>
      </c>
      <c r="F28" s="328">
        <v>0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0</v>
      </c>
      <c r="Z28" s="328">
        <v>0</v>
      </c>
      <c r="AA28" s="328">
        <v>1</v>
      </c>
      <c r="AB28" s="328">
        <v>0</v>
      </c>
      <c r="AC28" s="328">
        <v>0</v>
      </c>
      <c r="AD28" s="328">
        <v>0</v>
      </c>
      <c r="AE28" s="328">
        <v>0</v>
      </c>
      <c r="AF28" s="328">
        <v>0</v>
      </c>
      <c r="AG28" s="328">
        <v>0</v>
      </c>
      <c r="AH28" s="328">
        <v>0</v>
      </c>
      <c r="AI28" s="328">
        <v>0</v>
      </c>
      <c r="AJ28" s="328">
        <v>0</v>
      </c>
      <c r="AK28" s="359">
        <f>SUM(C28:AJ28)</f>
        <v>3</v>
      </c>
      <c r="AM28" s="58">
        <f>AN$4+AK28</f>
        <v>500</v>
      </c>
    </row>
    <row r="29" spans="1:39" ht="22.5" customHeight="1">
      <c r="A29" s="340">
        <v>22</v>
      </c>
      <c r="B29" s="360" t="s">
        <v>164</v>
      </c>
      <c r="C29" s="328">
        <v>0</v>
      </c>
      <c r="D29" s="328">
        <v>1</v>
      </c>
      <c r="E29" s="328">
        <v>1</v>
      </c>
      <c r="F29" s="328">
        <v>1</v>
      </c>
      <c r="G29" s="328">
        <v>0</v>
      </c>
      <c r="H29" s="328">
        <v>1</v>
      </c>
      <c r="I29" s="328">
        <v>0</v>
      </c>
      <c r="J29" s="328">
        <v>0</v>
      </c>
      <c r="K29" s="328">
        <v>0</v>
      </c>
      <c r="L29" s="328">
        <v>1</v>
      </c>
      <c r="M29" s="328">
        <v>0</v>
      </c>
      <c r="N29" s="328">
        <v>0</v>
      </c>
      <c r="O29" s="328">
        <v>1</v>
      </c>
      <c r="P29" s="328">
        <v>2</v>
      </c>
      <c r="Q29" s="328">
        <v>1</v>
      </c>
      <c r="R29" s="328">
        <v>0</v>
      </c>
      <c r="S29" s="328">
        <v>0</v>
      </c>
      <c r="T29" s="328">
        <v>1</v>
      </c>
      <c r="U29" s="328">
        <v>5</v>
      </c>
      <c r="V29" s="328">
        <v>1</v>
      </c>
      <c r="W29" s="328">
        <v>0</v>
      </c>
      <c r="X29" s="328">
        <v>1</v>
      </c>
      <c r="Y29" s="328">
        <v>0</v>
      </c>
      <c r="Z29" s="328">
        <v>0</v>
      </c>
      <c r="AA29" s="328">
        <v>0</v>
      </c>
      <c r="AB29" s="328">
        <v>2</v>
      </c>
      <c r="AC29" s="328">
        <v>0</v>
      </c>
      <c r="AD29" s="328">
        <v>0</v>
      </c>
      <c r="AE29" s="328">
        <v>0</v>
      </c>
      <c r="AF29" s="328">
        <v>9</v>
      </c>
      <c r="AG29" s="328">
        <v>0</v>
      </c>
      <c r="AH29" s="328">
        <v>1</v>
      </c>
      <c r="AI29" s="328">
        <v>0</v>
      </c>
      <c r="AJ29" s="328">
        <v>0</v>
      </c>
      <c r="AK29" s="359">
        <f>SUM(C29:AJ29)</f>
        <v>29</v>
      </c>
      <c r="AM29" s="58">
        <f>AN$4+AK29</f>
        <v>526</v>
      </c>
    </row>
    <row r="30" spans="1:39" ht="22.5" customHeight="1">
      <c r="A30" s="340">
        <v>23</v>
      </c>
      <c r="B30" s="360" t="s">
        <v>165</v>
      </c>
      <c r="C30" s="328">
        <v>0</v>
      </c>
      <c r="D30" s="328">
        <v>0</v>
      </c>
      <c r="E30" s="328">
        <v>0</v>
      </c>
      <c r="F30" s="328"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1</v>
      </c>
      <c r="M30" s="328">
        <v>0</v>
      </c>
      <c r="N30" s="328">
        <v>0</v>
      </c>
      <c r="O30" s="328">
        <v>0</v>
      </c>
      <c r="P30" s="328">
        <v>4</v>
      </c>
      <c r="Q30" s="328">
        <v>0</v>
      </c>
      <c r="R30" s="328">
        <v>0</v>
      </c>
      <c r="S30" s="328">
        <v>0</v>
      </c>
      <c r="T30" s="328">
        <v>1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0</v>
      </c>
      <c r="AE30" s="328">
        <v>2</v>
      </c>
      <c r="AF30" s="328">
        <v>0</v>
      </c>
      <c r="AG30" s="328">
        <v>0</v>
      </c>
      <c r="AH30" s="328">
        <v>0</v>
      </c>
      <c r="AI30" s="328">
        <v>0</v>
      </c>
      <c r="AJ30" s="328">
        <v>0</v>
      </c>
      <c r="AK30" s="359">
        <f>SUM(C30:AJ30)</f>
        <v>8</v>
      </c>
      <c r="AM30" s="58">
        <f>AN$4+AK30</f>
        <v>505</v>
      </c>
    </row>
    <row r="31" spans="1:39" ht="29.25">
      <c r="A31" s="340">
        <v>24</v>
      </c>
      <c r="B31" s="360" t="s">
        <v>166</v>
      </c>
      <c r="C31" s="358">
        <v>11</v>
      </c>
      <c r="D31" s="328">
        <v>6</v>
      </c>
      <c r="E31" s="328">
        <v>1</v>
      </c>
      <c r="F31" s="328">
        <v>0</v>
      </c>
      <c r="G31" s="328">
        <v>4</v>
      </c>
      <c r="H31" s="328">
        <v>1</v>
      </c>
      <c r="I31" s="328">
        <v>1</v>
      </c>
      <c r="J31" s="328">
        <v>0</v>
      </c>
      <c r="K31" s="328">
        <v>1</v>
      </c>
      <c r="L31" s="328">
        <v>0</v>
      </c>
      <c r="M31" s="328">
        <v>2</v>
      </c>
      <c r="N31" s="328">
        <v>0</v>
      </c>
      <c r="O31" s="328">
        <v>2</v>
      </c>
      <c r="P31" s="328">
        <v>3</v>
      </c>
      <c r="Q31" s="328">
        <v>1</v>
      </c>
      <c r="R31" s="328">
        <v>0</v>
      </c>
      <c r="S31" s="328">
        <v>7</v>
      </c>
      <c r="T31" s="328">
        <v>1</v>
      </c>
      <c r="U31" s="328">
        <v>1</v>
      </c>
      <c r="V31" s="328">
        <v>2</v>
      </c>
      <c r="W31" s="328">
        <v>6</v>
      </c>
      <c r="X31" s="328">
        <v>4</v>
      </c>
      <c r="Y31" s="328">
        <v>1</v>
      </c>
      <c r="Z31" s="328">
        <v>5</v>
      </c>
      <c r="AA31" s="328">
        <v>4</v>
      </c>
      <c r="AB31" s="328">
        <v>5</v>
      </c>
      <c r="AC31" s="328">
        <v>5</v>
      </c>
      <c r="AD31" s="328">
        <v>0</v>
      </c>
      <c r="AE31" s="328">
        <v>2</v>
      </c>
      <c r="AF31" s="328">
        <v>5</v>
      </c>
      <c r="AG31" s="328">
        <v>0</v>
      </c>
      <c r="AH31" s="328">
        <v>6</v>
      </c>
      <c r="AI31" s="328">
        <v>18</v>
      </c>
      <c r="AJ31" s="328">
        <v>7</v>
      </c>
      <c r="AK31" s="359">
        <f>SUM(C31:AJ31)</f>
        <v>112</v>
      </c>
      <c r="AM31" s="58">
        <f>AN$4+AK31</f>
        <v>609</v>
      </c>
    </row>
    <row r="32" spans="2:37" s="246" customFormat="1" ht="15">
      <c r="B32" s="361" t="s">
        <v>29</v>
      </c>
      <c r="C32" s="362">
        <f>SUM(C8:C31)</f>
        <v>12</v>
      </c>
      <c r="D32" s="362">
        <f>SUM(D8:D31)</f>
        <v>11</v>
      </c>
      <c r="E32" s="362">
        <f>SUM(E8:E31)</f>
        <v>2</v>
      </c>
      <c r="F32" s="362">
        <f>SUM(F8:F31)</f>
        <v>11</v>
      </c>
      <c r="G32" s="362">
        <f>SUM(G8:G31)</f>
        <v>12</v>
      </c>
      <c r="H32" s="362">
        <f>SUM(H8:H31)</f>
        <v>14</v>
      </c>
      <c r="I32" s="362">
        <f>SUM(I8:I31)</f>
        <v>28</v>
      </c>
      <c r="J32" s="362">
        <f>SUM(J8:J31)</f>
        <v>3</v>
      </c>
      <c r="K32" s="362">
        <f>SUM(K8:K31)</f>
        <v>6</v>
      </c>
      <c r="L32" s="362">
        <f>SUM(L8:L31)</f>
        <v>10</v>
      </c>
      <c r="M32" s="362">
        <f>SUM(M8:M31)</f>
        <v>7</v>
      </c>
      <c r="N32" s="362">
        <f>SUM(N8:N31)</f>
        <v>1</v>
      </c>
      <c r="O32" s="362">
        <f>SUM(O8:O31)</f>
        <v>7</v>
      </c>
      <c r="P32" s="362">
        <f>SUM(P8:P31)</f>
        <v>13</v>
      </c>
      <c r="Q32" s="362">
        <f>SUM(Q8:Q31)</f>
        <v>17</v>
      </c>
      <c r="R32" s="362">
        <f>SUM(R8:R31)</f>
        <v>2</v>
      </c>
      <c r="S32" s="362">
        <f>SUM(S8:S31)</f>
        <v>16</v>
      </c>
      <c r="T32" s="362">
        <f>SUM(T8:T31)</f>
        <v>14</v>
      </c>
      <c r="U32" s="362">
        <f>SUM(U8:U31)</f>
        <v>15</v>
      </c>
      <c r="V32" s="362">
        <f>SUM(V8:V31)</f>
        <v>8</v>
      </c>
      <c r="W32" s="362">
        <f>SUM(W8:W31)</f>
        <v>18</v>
      </c>
      <c r="X32" s="362">
        <f>SUM(X8:X31)</f>
        <v>8</v>
      </c>
      <c r="Y32" s="362">
        <f>SUM(Y8:Y31)</f>
        <v>14</v>
      </c>
      <c r="Z32" s="362">
        <f>SUM(Z8:Z31)</f>
        <v>18</v>
      </c>
      <c r="AA32" s="362">
        <f>SUM(AA8:AA31)</f>
        <v>16</v>
      </c>
      <c r="AB32" s="362">
        <f>SUM(AB8:AB31)</f>
        <v>20</v>
      </c>
      <c r="AC32" s="362">
        <f>SUM(AC8:AC31)</f>
        <v>7</v>
      </c>
      <c r="AD32" s="362">
        <f>SUM(AD8:AD31)</f>
        <v>0</v>
      </c>
      <c r="AE32" s="362">
        <f>SUM(AE8:AE31)</f>
        <v>11</v>
      </c>
      <c r="AF32" s="362">
        <f>SUM(AF8:AF31)</f>
        <v>20</v>
      </c>
      <c r="AG32" s="362">
        <f>SUM(AG8:AG31)</f>
        <v>6</v>
      </c>
      <c r="AH32" s="362">
        <f>SUM(AH8:AH31)</f>
        <v>15</v>
      </c>
      <c r="AI32" s="362">
        <f>SUM(AI8:AI31)</f>
        <v>36</v>
      </c>
      <c r="AJ32" s="362">
        <f>SUM(AJ8:AJ31)</f>
        <v>24</v>
      </c>
      <c r="AK32" s="362">
        <f>SUM(AK8:AK31)</f>
        <v>422</v>
      </c>
    </row>
    <row r="34" ht="15">
      <c r="AK34" s="260"/>
    </row>
  </sheetData>
  <sheetProtection selectLockedCells="1" selectUnlockedCells="1"/>
  <mergeCells count="6">
    <mergeCell ref="B1:D1"/>
    <mergeCell ref="N1:W1"/>
    <mergeCell ref="C2:N4"/>
    <mergeCell ref="B6:B7"/>
    <mergeCell ref="C6:AJ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9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35"/>
  <sheetViews>
    <sheetView zoomScale="72" zoomScaleNormal="72" workbookViewId="0" topLeftCell="A1">
      <selection activeCell="P3" sqref="P3"/>
    </sheetView>
  </sheetViews>
  <sheetFormatPr defaultColWidth="9.140625" defaultRowHeight="12.75"/>
  <cols>
    <col min="1" max="1" width="4.28125" style="0" customWidth="1"/>
    <col min="2" max="2" width="31.28125" style="0" customWidth="1"/>
    <col min="3" max="36" width="4.7109375" style="0" customWidth="1"/>
    <col min="37" max="37" width="8.00390625" style="305" customWidth="1"/>
    <col min="38" max="38" width="0.2890625" style="0" customWidth="1"/>
    <col min="39" max="39" width="10.28125" style="246" customWidth="1"/>
    <col min="40" max="40" width="12.28125" style="260" customWidth="1"/>
  </cols>
  <sheetData>
    <row r="1" spans="2:23" ht="18" customHeight="1">
      <c r="B1" s="239" t="s">
        <v>54</v>
      </c>
      <c r="C1" s="239"/>
      <c r="D1" s="239"/>
      <c r="N1" s="61" t="s">
        <v>84</v>
      </c>
      <c r="O1" s="61"/>
      <c r="P1" s="61"/>
      <c r="Q1" s="61"/>
      <c r="R1" s="61"/>
      <c r="S1" s="61"/>
      <c r="T1" s="61"/>
      <c r="U1" s="61"/>
      <c r="V1" s="61"/>
      <c r="W1" s="61"/>
    </row>
    <row r="2" spans="3:14" ht="18" customHeight="1">
      <c r="C2" s="306" t="s">
        <v>167</v>
      </c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</row>
    <row r="3" spans="3:39" ht="21.75" customHeight="1"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Z3" s="246" t="s">
        <v>64</v>
      </c>
      <c r="AA3" s="307">
        <v>34</v>
      </c>
      <c r="AB3" s="246" t="s">
        <v>87</v>
      </c>
      <c r="AC3" s="246"/>
      <c r="AD3" s="246"/>
      <c r="AE3" s="246"/>
      <c r="AF3" s="246"/>
      <c r="AG3" s="251"/>
      <c r="AH3" s="251">
        <v>34</v>
      </c>
      <c r="AM3" s="246" t="s">
        <v>115</v>
      </c>
    </row>
    <row r="4" spans="2:39" ht="21.75" customHeight="1">
      <c r="B4" s="309" t="s">
        <v>168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AM4" s="308">
        <v>338</v>
      </c>
    </row>
    <row r="6" spans="1:37" ht="15">
      <c r="A6" s="310"/>
      <c r="B6" s="311" t="s">
        <v>15</v>
      </c>
      <c r="C6" s="363" t="s">
        <v>59</v>
      </c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  <c r="AA6" s="363"/>
      <c r="AB6" s="364"/>
      <c r="AC6" s="364"/>
      <c r="AD6" s="364"/>
      <c r="AE6" s="364"/>
      <c r="AF6" s="364"/>
      <c r="AG6" s="364"/>
      <c r="AH6" s="364"/>
      <c r="AI6" s="364"/>
      <c r="AJ6" s="365"/>
      <c r="AK6" s="311" t="s">
        <v>89</v>
      </c>
    </row>
    <row r="7" spans="1:37" ht="24" customHeight="1">
      <c r="A7" s="310"/>
      <c r="B7" s="311"/>
      <c r="C7" s="356">
        <v>1</v>
      </c>
      <c r="D7" s="356">
        <v>2</v>
      </c>
      <c r="E7" s="356">
        <v>3</v>
      </c>
      <c r="F7" s="356">
        <v>4</v>
      </c>
      <c r="G7" s="356">
        <v>5</v>
      </c>
      <c r="H7" s="356">
        <v>6</v>
      </c>
      <c r="I7" s="356">
        <v>7</v>
      </c>
      <c r="J7" s="356">
        <v>8</v>
      </c>
      <c r="K7" s="356">
        <v>9</v>
      </c>
      <c r="L7" s="356">
        <v>10</v>
      </c>
      <c r="M7" s="356">
        <v>11</v>
      </c>
      <c r="N7" s="356">
        <v>12</v>
      </c>
      <c r="O7" s="356">
        <v>13</v>
      </c>
      <c r="P7" s="356">
        <v>14</v>
      </c>
      <c r="Q7" s="356">
        <v>15</v>
      </c>
      <c r="R7" s="356">
        <v>16</v>
      </c>
      <c r="S7" s="356">
        <v>17</v>
      </c>
      <c r="T7" s="356">
        <v>18</v>
      </c>
      <c r="U7" s="356">
        <v>19</v>
      </c>
      <c r="V7" s="356">
        <v>20</v>
      </c>
      <c r="W7" s="356">
        <v>21</v>
      </c>
      <c r="X7" s="356">
        <v>22</v>
      </c>
      <c r="Y7" s="356">
        <v>23</v>
      </c>
      <c r="Z7" s="356">
        <v>24</v>
      </c>
      <c r="AA7" s="356">
        <v>25</v>
      </c>
      <c r="AB7" s="356">
        <v>26</v>
      </c>
      <c r="AC7" s="356">
        <v>27</v>
      </c>
      <c r="AD7" s="356">
        <v>28</v>
      </c>
      <c r="AE7" s="356">
        <v>29</v>
      </c>
      <c r="AF7" s="356">
        <v>30</v>
      </c>
      <c r="AG7" s="356">
        <v>31</v>
      </c>
      <c r="AH7" s="356">
        <v>32</v>
      </c>
      <c r="AI7" s="356">
        <v>33</v>
      </c>
      <c r="AJ7" s="356">
        <v>34</v>
      </c>
      <c r="AK7" s="311"/>
    </row>
    <row r="8" spans="1:39" ht="22.5" customHeight="1">
      <c r="A8" s="326">
        <v>1</v>
      </c>
      <c r="B8" s="357" t="s">
        <v>169</v>
      </c>
      <c r="C8" s="328">
        <v>1</v>
      </c>
      <c r="D8" s="328">
        <v>2</v>
      </c>
      <c r="E8" s="328">
        <v>20</v>
      </c>
      <c r="F8" s="328">
        <v>4</v>
      </c>
      <c r="G8" s="328">
        <v>2</v>
      </c>
      <c r="H8" s="328">
        <v>0</v>
      </c>
      <c r="I8" s="328">
        <v>1</v>
      </c>
      <c r="J8" s="328">
        <v>0</v>
      </c>
      <c r="K8" s="328">
        <v>0</v>
      </c>
      <c r="L8" s="328">
        <v>1</v>
      </c>
      <c r="M8" s="328">
        <v>3</v>
      </c>
      <c r="N8" s="328">
        <v>1</v>
      </c>
      <c r="O8" s="328">
        <v>0</v>
      </c>
      <c r="P8" s="328">
        <v>2</v>
      </c>
      <c r="Q8" s="328">
        <v>0</v>
      </c>
      <c r="R8" s="328">
        <v>2</v>
      </c>
      <c r="S8" s="328">
        <v>0</v>
      </c>
      <c r="T8" s="328">
        <v>0</v>
      </c>
      <c r="U8" s="328">
        <v>0</v>
      </c>
      <c r="V8" s="328">
        <v>0</v>
      </c>
      <c r="W8" s="328">
        <v>0</v>
      </c>
      <c r="X8" s="328">
        <v>0</v>
      </c>
      <c r="Y8" s="328">
        <v>0</v>
      </c>
      <c r="Z8" s="328">
        <v>0</v>
      </c>
      <c r="AA8" s="328">
        <v>1</v>
      </c>
      <c r="AB8" s="328">
        <v>1</v>
      </c>
      <c r="AC8" s="328">
        <v>1</v>
      </c>
      <c r="AD8" s="328">
        <v>4</v>
      </c>
      <c r="AE8" s="328">
        <v>3</v>
      </c>
      <c r="AF8" s="328">
        <v>0</v>
      </c>
      <c r="AG8" s="328">
        <v>3</v>
      </c>
      <c r="AH8" s="328">
        <v>0</v>
      </c>
      <c r="AI8" s="328">
        <v>0</v>
      </c>
      <c r="AJ8" s="328">
        <v>10</v>
      </c>
      <c r="AK8" s="359">
        <f>SUM(C8:AJ8)</f>
        <v>62</v>
      </c>
      <c r="AM8" s="58">
        <f>AM$4+AK8</f>
        <v>400</v>
      </c>
    </row>
    <row r="9" spans="1:39" ht="22.5" customHeight="1">
      <c r="A9" s="326">
        <v>2</v>
      </c>
      <c r="B9" s="360" t="s">
        <v>170</v>
      </c>
      <c r="C9" s="328">
        <v>9</v>
      </c>
      <c r="D9" s="328">
        <v>5</v>
      </c>
      <c r="E9" s="328">
        <v>1</v>
      </c>
      <c r="F9" s="328">
        <v>0</v>
      </c>
      <c r="G9" s="328">
        <v>0</v>
      </c>
      <c r="H9" s="328">
        <v>0</v>
      </c>
      <c r="I9" s="328">
        <v>0</v>
      </c>
      <c r="J9" s="328">
        <v>0</v>
      </c>
      <c r="K9" s="328">
        <v>0</v>
      </c>
      <c r="L9" s="328">
        <v>1</v>
      </c>
      <c r="M9" s="328">
        <v>1</v>
      </c>
      <c r="N9" s="328">
        <v>0</v>
      </c>
      <c r="O9" s="328">
        <v>0</v>
      </c>
      <c r="P9" s="328">
        <v>0</v>
      </c>
      <c r="Q9" s="328">
        <v>0</v>
      </c>
      <c r="R9" s="328">
        <v>0</v>
      </c>
      <c r="S9" s="328">
        <v>0</v>
      </c>
      <c r="T9" s="328">
        <v>0</v>
      </c>
      <c r="U9" s="328">
        <v>0</v>
      </c>
      <c r="V9" s="328">
        <v>0</v>
      </c>
      <c r="W9" s="328">
        <v>0</v>
      </c>
      <c r="X9" s="328">
        <v>0</v>
      </c>
      <c r="Y9" s="328">
        <v>0</v>
      </c>
      <c r="Z9" s="328">
        <v>0</v>
      </c>
      <c r="AA9" s="328">
        <v>0</v>
      </c>
      <c r="AB9" s="328">
        <v>0</v>
      </c>
      <c r="AC9" s="328">
        <v>0</v>
      </c>
      <c r="AD9" s="328">
        <v>0</v>
      </c>
      <c r="AE9" s="328">
        <v>0</v>
      </c>
      <c r="AF9" s="328">
        <v>0</v>
      </c>
      <c r="AG9" s="328">
        <v>0</v>
      </c>
      <c r="AH9" s="328">
        <v>0</v>
      </c>
      <c r="AI9" s="328">
        <v>0</v>
      </c>
      <c r="AJ9" s="328">
        <v>0</v>
      </c>
      <c r="AK9" s="359">
        <f>SUM(C9:AJ9)</f>
        <v>17</v>
      </c>
      <c r="AM9" s="58">
        <f>AM$4+AK9</f>
        <v>355</v>
      </c>
    </row>
    <row r="10" spans="1:39" ht="22.5" customHeight="1">
      <c r="A10" s="326">
        <v>3</v>
      </c>
      <c r="B10" s="360" t="s">
        <v>171</v>
      </c>
      <c r="C10" s="328">
        <v>4</v>
      </c>
      <c r="D10" s="328">
        <v>1</v>
      </c>
      <c r="E10" s="328">
        <v>0</v>
      </c>
      <c r="F10" s="328">
        <v>0</v>
      </c>
      <c r="G10" s="328">
        <v>0</v>
      </c>
      <c r="H10" s="328">
        <v>0</v>
      </c>
      <c r="I10" s="328">
        <v>0</v>
      </c>
      <c r="J10" s="328">
        <v>0</v>
      </c>
      <c r="K10" s="328">
        <v>0</v>
      </c>
      <c r="L10" s="328">
        <v>0</v>
      </c>
      <c r="M10" s="328">
        <v>0</v>
      </c>
      <c r="N10" s="328">
        <v>0</v>
      </c>
      <c r="O10" s="328">
        <v>0</v>
      </c>
      <c r="P10" s="328">
        <v>0</v>
      </c>
      <c r="Q10" s="328">
        <v>0</v>
      </c>
      <c r="R10" s="328">
        <v>0</v>
      </c>
      <c r="S10" s="328">
        <v>0</v>
      </c>
      <c r="T10" s="328">
        <v>0</v>
      </c>
      <c r="U10" s="328">
        <v>0</v>
      </c>
      <c r="V10" s="328">
        <v>0</v>
      </c>
      <c r="W10" s="328">
        <v>0</v>
      </c>
      <c r="X10" s="328">
        <v>0</v>
      </c>
      <c r="Y10" s="328">
        <v>0</v>
      </c>
      <c r="Z10" s="328">
        <v>0</v>
      </c>
      <c r="AA10" s="328">
        <v>0</v>
      </c>
      <c r="AB10" s="328">
        <v>0</v>
      </c>
      <c r="AC10" s="328">
        <v>0</v>
      </c>
      <c r="AD10" s="328">
        <v>0</v>
      </c>
      <c r="AE10" s="328">
        <v>0</v>
      </c>
      <c r="AF10" s="328">
        <v>0</v>
      </c>
      <c r="AG10" s="328">
        <v>0</v>
      </c>
      <c r="AH10" s="328">
        <v>0</v>
      </c>
      <c r="AI10" s="328">
        <v>0</v>
      </c>
      <c r="AJ10" s="328">
        <v>0</v>
      </c>
      <c r="AK10" s="359">
        <f>SUM(C10:AJ10)</f>
        <v>5</v>
      </c>
      <c r="AM10" s="58">
        <f>AM$4+AK10</f>
        <v>343</v>
      </c>
    </row>
    <row r="11" spans="1:39" ht="22.5" customHeight="1">
      <c r="A11" s="326">
        <v>4</v>
      </c>
      <c r="B11" s="360" t="s">
        <v>172</v>
      </c>
      <c r="C11" s="328">
        <v>0</v>
      </c>
      <c r="D11" s="328">
        <v>1</v>
      </c>
      <c r="E11" s="328">
        <v>15</v>
      </c>
      <c r="F11" s="328">
        <v>1</v>
      </c>
      <c r="G11" s="328">
        <v>0</v>
      </c>
      <c r="H11" s="328">
        <v>0</v>
      </c>
      <c r="I11" s="328">
        <v>0</v>
      </c>
      <c r="J11" s="328">
        <v>0</v>
      </c>
      <c r="K11" s="328">
        <v>0</v>
      </c>
      <c r="L11" s="328">
        <v>0</v>
      </c>
      <c r="M11" s="328">
        <v>0</v>
      </c>
      <c r="N11" s="328">
        <v>0</v>
      </c>
      <c r="O11" s="328">
        <v>1</v>
      </c>
      <c r="P11" s="328">
        <v>0</v>
      </c>
      <c r="Q11" s="328">
        <v>0</v>
      </c>
      <c r="R11" s="328">
        <v>0</v>
      </c>
      <c r="S11" s="328">
        <v>0</v>
      </c>
      <c r="T11" s="328">
        <v>0</v>
      </c>
      <c r="U11" s="328">
        <v>0</v>
      </c>
      <c r="V11" s="328">
        <v>0</v>
      </c>
      <c r="W11" s="328">
        <v>0</v>
      </c>
      <c r="X11" s="328">
        <v>0</v>
      </c>
      <c r="Y11" s="328">
        <v>0</v>
      </c>
      <c r="Z11" s="328">
        <v>0</v>
      </c>
      <c r="AA11" s="328">
        <v>0</v>
      </c>
      <c r="AB11" s="328">
        <v>0</v>
      </c>
      <c r="AC11" s="328">
        <v>0</v>
      </c>
      <c r="AD11" s="328">
        <v>0</v>
      </c>
      <c r="AE11" s="328">
        <v>0</v>
      </c>
      <c r="AF11" s="328">
        <v>1</v>
      </c>
      <c r="AG11" s="328">
        <v>0</v>
      </c>
      <c r="AH11" s="328">
        <v>0</v>
      </c>
      <c r="AI11" s="328">
        <v>0</v>
      </c>
      <c r="AJ11" s="328">
        <v>0</v>
      </c>
      <c r="AK11" s="359">
        <f>SUM(C11:AJ11)</f>
        <v>19</v>
      </c>
      <c r="AM11" s="58">
        <f>AM$4+AK11</f>
        <v>357</v>
      </c>
    </row>
    <row r="12" spans="1:39" ht="33" customHeight="1">
      <c r="A12" s="326">
        <v>5</v>
      </c>
      <c r="B12" s="360" t="s">
        <v>173</v>
      </c>
      <c r="C12" s="328">
        <v>0</v>
      </c>
      <c r="D12" s="328">
        <v>0</v>
      </c>
      <c r="E12" s="328">
        <v>0</v>
      </c>
      <c r="F12" s="328">
        <v>0</v>
      </c>
      <c r="G12" s="328">
        <v>0</v>
      </c>
      <c r="H12" s="328">
        <v>0</v>
      </c>
      <c r="I12" s="328">
        <v>0</v>
      </c>
      <c r="J12" s="328">
        <v>0</v>
      </c>
      <c r="K12" s="328">
        <v>0</v>
      </c>
      <c r="L12" s="328">
        <v>0</v>
      </c>
      <c r="M12" s="328">
        <v>0</v>
      </c>
      <c r="N12" s="328">
        <v>0</v>
      </c>
      <c r="O12" s="328">
        <v>0</v>
      </c>
      <c r="P12" s="328">
        <v>0</v>
      </c>
      <c r="Q12" s="328">
        <v>0</v>
      </c>
      <c r="R12" s="328">
        <v>0</v>
      </c>
      <c r="S12" s="328">
        <v>0</v>
      </c>
      <c r="T12" s="328">
        <v>0</v>
      </c>
      <c r="U12" s="328">
        <v>0</v>
      </c>
      <c r="V12" s="328">
        <v>0</v>
      </c>
      <c r="W12" s="328">
        <v>0</v>
      </c>
      <c r="X12" s="328">
        <v>0</v>
      </c>
      <c r="Y12" s="328">
        <v>0</v>
      </c>
      <c r="Z12" s="328">
        <v>0</v>
      </c>
      <c r="AA12" s="328">
        <v>0</v>
      </c>
      <c r="AB12" s="328">
        <v>0</v>
      </c>
      <c r="AC12" s="328">
        <v>0</v>
      </c>
      <c r="AD12" s="328">
        <v>0</v>
      </c>
      <c r="AE12" s="328">
        <v>0</v>
      </c>
      <c r="AF12" s="328">
        <v>0</v>
      </c>
      <c r="AG12" s="328">
        <v>0</v>
      </c>
      <c r="AH12" s="328">
        <v>0</v>
      </c>
      <c r="AI12" s="328">
        <v>0</v>
      </c>
      <c r="AJ12" s="328">
        <v>0</v>
      </c>
      <c r="AK12" s="359">
        <f>SUM(C12:AJ12)</f>
        <v>0</v>
      </c>
      <c r="AM12" s="58">
        <f>AM$4+AK12</f>
        <v>338</v>
      </c>
    </row>
    <row r="13" spans="1:39" ht="22.5" customHeight="1">
      <c r="A13" s="326">
        <v>6</v>
      </c>
      <c r="B13" s="360" t="s">
        <v>174</v>
      </c>
      <c r="C13" s="328">
        <v>13</v>
      </c>
      <c r="D13" s="328">
        <v>8</v>
      </c>
      <c r="E13" s="328">
        <v>0</v>
      </c>
      <c r="F13" s="328">
        <v>25</v>
      </c>
      <c r="G13" s="328">
        <v>0</v>
      </c>
      <c r="H13" s="328">
        <v>2</v>
      </c>
      <c r="I13" s="328">
        <v>1</v>
      </c>
      <c r="J13" s="328">
        <v>0</v>
      </c>
      <c r="K13" s="328">
        <v>1</v>
      </c>
      <c r="L13" s="328">
        <v>0</v>
      </c>
      <c r="M13" s="328">
        <v>0</v>
      </c>
      <c r="N13" s="328">
        <v>12</v>
      </c>
      <c r="O13" s="328">
        <v>1</v>
      </c>
      <c r="P13" s="328">
        <v>1</v>
      </c>
      <c r="Q13" s="328">
        <v>0</v>
      </c>
      <c r="R13" s="328">
        <v>0</v>
      </c>
      <c r="S13" s="328">
        <v>2</v>
      </c>
      <c r="T13" s="328">
        <v>0</v>
      </c>
      <c r="U13" s="328">
        <v>0</v>
      </c>
      <c r="V13" s="328">
        <v>0</v>
      </c>
      <c r="W13" s="328">
        <v>0</v>
      </c>
      <c r="X13" s="328">
        <v>0</v>
      </c>
      <c r="Y13" s="328">
        <v>0</v>
      </c>
      <c r="Z13" s="328">
        <v>2</v>
      </c>
      <c r="AA13" s="328">
        <v>0</v>
      </c>
      <c r="AB13" s="328">
        <v>0</v>
      </c>
      <c r="AC13" s="328">
        <v>0</v>
      </c>
      <c r="AD13" s="328">
        <v>10</v>
      </c>
      <c r="AE13" s="328">
        <v>0</v>
      </c>
      <c r="AF13" s="328">
        <v>0</v>
      </c>
      <c r="AG13" s="328">
        <v>0</v>
      </c>
      <c r="AH13" s="328">
        <v>0</v>
      </c>
      <c r="AI13" s="328">
        <v>1</v>
      </c>
      <c r="AJ13" s="328">
        <v>1</v>
      </c>
      <c r="AK13" s="359">
        <f>SUM(C13:AJ13)</f>
        <v>80</v>
      </c>
      <c r="AM13" s="58">
        <f>AM$4+AK13</f>
        <v>418</v>
      </c>
    </row>
    <row r="14" spans="1:39" ht="33.75" customHeight="1">
      <c r="A14" s="326">
        <v>7</v>
      </c>
      <c r="B14" s="360" t="s">
        <v>175</v>
      </c>
      <c r="C14" s="328">
        <v>7</v>
      </c>
      <c r="D14" s="328">
        <v>0</v>
      </c>
      <c r="E14" s="328">
        <v>0</v>
      </c>
      <c r="F14" s="328">
        <v>3</v>
      </c>
      <c r="G14" s="328">
        <v>6</v>
      </c>
      <c r="H14" s="328">
        <v>0</v>
      </c>
      <c r="I14" s="328">
        <v>1</v>
      </c>
      <c r="J14" s="328">
        <v>0</v>
      </c>
      <c r="K14" s="328">
        <v>0</v>
      </c>
      <c r="L14" s="328">
        <v>0</v>
      </c>
      <c r="M14" s="328">
        <v>1</v>
      </c>
      <c r="N14" s="328">
        <v>0</v>
      </c>
      <c r="O14" s="328">
        <v>1</v>
      </c>
      <c r="P14" s="328">
        <v>0</v>
      </c>
      <c r="Q14" s="328">
        <v>1</v>
      </c>
      <c r="R14" s="328">
        <v>0</v>
      </c>
      <c r="S14" s="328">
        <v>0</v>
      </c>
      <c r="T14" s="328">
        <v>0</v>
      </c>
      <c r="U14" s="328">
        <v>1</v>
      </c>
      <c r="V14" s="328">
        <v>0</v>
      </c>
      <c r="W14" s="328">
        <v>0</v>
      </c>
      <c r="X14" s="328">
        <v>0</v>
      </c>
      <c r="Y14" s="328">
        <v>0</v>
      </c>
      <c r="Z14" s="328"/>
      <c r="AA14" s="328">
        <v>1</v>
      </c>
      <c r="AB14" s="328">
        <v>0</v>
      </c>
      <c r="AC14" s="328">
        <v>0</v>
      </c>
      <c r="AD14" s="328">
        <v>0</v>
      </c>
      <c r="AE14" s="328">
        <v>0</v>
      </c>
      <c r="AF14" s="328">
        <v>0</v>
      </c>
      <c r="AG14" s="328">
        <v>0</v>
      </c>
      <c r="AH14" s="328">
        <v>0</v>
      </c>
      <c r="AI14" s="328">
        <v>1</v>
      </c>
      <c r="AJ14" s="328">
        <v>0</v>
      </c>
      <c r="AK14" s="359">
        <f>SUM(C14:AJ14)</f>
        <v>23</v>
      </c>
      <c r="AM14" s="58">
        <f>AM$4+AK14</f>
        <v>361</v>
      </c>
    </row>
    <row r="15" spans="1:39" ht="35.25" customHeight="1">
      <c r="A15" s="326">
        <v>8</v>
      </c>
      <c r="B15" s="360" t="s">
        <v>176</v>
      </c>
      <c r="C15" s="328">
        <v>1</v>
      </c>
      <c r="D15" s="328">
        <v>0</v>
      </c>
      <c r="E15" s="328">
        <v>9</v>
      </c>
      <c r="F15" s="328">
        <v>3</v>
      </c>
      <c r="G15" s="328">
        <v>2</v>
      </c>
      <c r="H15" s="328">
        <v>0</v>
      </c>
      <c r="I15" s="328">
        <v>1</v>
      </c>
      <c r="J15" s="328">
        <v>9</v>
      </c>
      <c r="K15" s="328">
        <v>1</v>
      </c>
      <c r="L15" s="328">
        <v>0</v>
      </c>
      <c r="M15" s="328">
        <v>5</v>
      </c>
      <c r="N15" s="328">
        <v>0</v>
      </c>
      <c r="O15" s="328">
        <v>0</v>
      </c>
      <c r="P15" s="328">
        <v>1</v>
      </c>
      <c r="Q15" s="328">
        <v>0</v>
      </c>
      <c r="R15" s="328">
        <v>4</v>
      </c>
      <c r="S15" s="328">
        <v>2</v>
      </c>
      <c r="T15" s="328">
        <v>0</v>
      </c>
      <c r="U15" s="328">
        <v>0</v>
      </c>
      <c r="V15" s="328">
        <v>0</v>
      </c>
      <c r="W15" s="328">
        <v>0</v>
      </c>
      <c r="X15" s="328">
        <v>0</v>
      </c>
      <c r="Y15" s="328">
        <v>0</v>
      </c>
      <c r="Z15" s="328">
        <v>0</v>
      </c>
      <c r="AA15" s="328">
        <v>0</v>
      </c>
      <c r="AB15" s="328">
        <v>0</v>
      </c>
      <c r="AC15" s="328">
        <v>0</v>
      </c>
      <c r="AD15" s="328">
        <v>0</v>
      </c>
      <c r="AE15" s="328">
        <v>0</v>
      </c>
      <c r="AF15" s="328">
        <v>0</v>
      </c>
      <c r="AG15" s="328">
        <v>0</v>
      </c>
      <c r="AH15" s="328">
        <v>0</v>
      </c>
      <c r="AI15" s="328">
        <v>0</v>
      </c>
      <c r="AJ15" s="328">
        <v>17</v>
      </c>
      <c r="AK15" s="359">
        <f>SUM(C15:AJ15)</f>
        <v>55</v>
      </c>
      <c r="AM15" s="58">
        <f>AM$4+AK15</f>
        <v>393</v>
      </c>
    </row>
    <row r="16" spans="1:39" ht="22.5" customHeight="1">
      <c r="A16" s="326">
        <v>9</v>
      </c>
      <c r="B16" s="360" t="s">
        <v>177</v>
      </c>
      <c r="C16" s="328">
        <v>0</v>
      </c>
      <c r="D16" s="328">
        <v>0</v>
      </c>
      <c r="E16" s="328">
        <v>0</v>
      </c>
      <c r="F16" s="328">
        <v>0</v>
      </c>
      <c r="G16" s="328">
        <v>0</v>
      </c>
      <c r="H16" s="328">
        <v>0</v>
      </c>
      <c r="I16" s="328">
        <v>0</v>
      </c>
      <c r="J16" s="328">
        <v>0</v>
      </c>
      <c r="K16" s="328">
        <v>0</v>
      </c>
      <c r="L16" s="328">
        <v>0</v>
      </c>
      <c r="M16" s="328">
        <v>0</v>
      </c>
      <c r="N16" s="328">
        <v>0</v>
      </c>
      <c r="O16" s="328">
        <v>0</v>
      </c>
      <c r="P16" s="328">
        <v>0</v>
      </c>
      <c r="Q16" s="328">
        <v>0</v>
      </c>
      <c r="R16" s="328">
        <v>0</v>
      </c>
      <c r="S16" s="328">
        <v>0</v>
      </c>
      <c r="T16" s="328">
        <v>0</v>
      </c>
      <c r="U16" s="328">
        <v>0</v>
      </c>
      <c r="V16" s="328">
        <v>0</v>
      </c>
      <c r="W16" s="328">
        <v>0</v>
      </c>
      <c r="X16" s="328">
        <v>0</v>
      </c>
      <c r="Y16" s="328">
        <v>0</v>
      </c>
      <c r="Z16" s="328">
        <v>0</v>
      </c>
      <c r="AA16" s="328">
        <v>0</v>
      </c>
      <c r="AB16" s="328">
        <v>0</v>
      </c>
      <c r="AC16" s="328">
        <v>0</v>
      </c>
      <c r="AD16" s="328">
        <v>0</v>
      </c>
      <c r="AE16" s="328">
        <v>0</v>
      </c>
      <c r="AF16" s="328">
        <v>0</v>
      </c>
      <c r="AG16" s="328">
        <v>0</v>
      </c>
      <c r="AH16" s="328">
        <v>0</v>
      </c>
      <c r="AI16" s="328">
        <v>0</v>
      </c>
      <c r="AJ16" s="328">
        <v>2</v>
      </c>
      <c r="AK16" s="359">
        <f>SUM(C16:AJ16)</f>
        <v>2</v>
      </c>
      <c r="AM16" s="58">
        <f>AM$4+AK16</f>
        <v>340</v>
      </c>
    </row>
    <row r="17" spans="1:39" ht="33.75" customHeight="1">
      <c r="A17" s="326">
        <v>10</v>
      </c>
      <c r="B17" s="360" t="s">
        <v>178</v>
      </c>
      <c r="C17" s="328">
        <v>2</v>
      </c>
      <c r="D17" s="328">
        <v>10</v>
      </c>
      <c r="E17" s="328">
        <v>0</v>
      </c>
      <c r="F17" s="328">
        <v>0</v>
      </c>
      <c r="G17" s="328">
        <v>0</v>
      </c>
      <c r="H17" s="328">
        <v>0</v>
      </c>
      <c r="I17" s="328">
        <v>0</v>
      </c>
      <c r="J17" s="328">
        <v>0</v>
      </c>
      <c r="K17" s="328">
        <v>0</v>
      </c>
      <c r="L17" s="328">
        <v>0</v>
      </c>
      <c r="M17" s="328">
        <v>1</v>
      </c>
      <c r="N17" s="328">
        <v>0</v>
      </c>
      <c r="O17" s="328">
        <v>1</v>
      </c>
      <c r="P17" s="328">
        <v>0</v>
      </c>
      <c r="Q17" s="328">
        <v>0</v>
      </c>
      <c r="R17" s="328">
        <v>0</v>
      </c>
      <c r="S17" s="328">
        <v>0</v>
      </c>
      <c r="T17" s="328">
        <v>0</v>
      </c>
      <c r="U17" s="328">
        <v>0</v>
      </c>
      <c r="V17" s="328">
        <v>0</v>
      </c>
      <c r="W17" s="328">
        <v>0</v>
      </c>
      <c r="X17" s="328">
        <v>0</v>
      </c>
      <c r="Y17" s="328">
        <v>0</v>
      </c>
      <c r="Z17" s="328">
        <v>0</v>
      </c>
      <c r="AA17" s="328">
        <v>0</v>
      </c>
      <c r="AB17" s="328">
        <v>0</v>
      </c>
      <c r="AC17" s="328">
        <v>0</v>
      </c>
      <c r="AD17" s="328">
        <v>0</v>
      </c>
      <c r="AE17" s="328">
        <v>0</v>
      </c>
      <c r="AF17" s="328">
        <v>0</v>
      </c>
      <c r="AG17" s="328">
        <v>0</v>
      </c>
      <c r="AH17" s="328">
        <v>0</v>
      </c>
      <c r="AI17" s="328">
        <v>0</v>
      </c>
      <c r="AJ17" s="328">
        <v>0</v>
      </c>
      <c r="AK17" s="359">
        <f>SUM(C17:AJ17)</f>
        <v>14</v>
      </c>
      <c r="AM17" s="58">
        <f>AM$4+AK17</f>
        <v>352</v>
      </c>
    </row>
    <row r="18" spans="1:39" ht="22.5" customHeight="1">
      <c r="A18" s="326">
        <v>11</v>
      </c>
      <c r="B18" s="360" t="s">
        <v>179</v>
      </c>
      <c r="C18" s="328">
        <v>0</v>
      </c>
      <c r="D18" s="328">
        <v>0</v>
      </c>
      <c r="E18" s="328">
        <v>0</v>
      </c>
      <c r="F18" s="328">
        <v>0</v>
      </c>
      <c r="G18" s="328">
        <v>0</v>
      </c>
      <c r="H18" s="328">
        <v>0</v>
      </c>
      <c r="I18" s="328">
        <v>0</v>
      </c>
      <c r="J18" s="328">
        <v>0</v>
      </c>
      <c r="K18" s="328">
        <v>0</v>
      </c>
      <c r="L18" s="328">
        <v>0</v>
      </c>
      <c r="M18" s="328">
        <v>0</v>
      </c>
      <c r="N18" s="328">
        <v>0</v>
      </c>
      <c r="O18" s="328">
        <v>0</v>
      </c>
      <c r="P18" s="328">
        <v>0</v>
      </c>
      <c r="Q18" s="328">
        <v>0</v>
      </c>
      <c r="R18" s="328">
        <v>0</v>
      </c>
      <c r="S18" s="328">
        <v>0</v>
      </c>
      <c r="T18" s="328">
        <v>0</v>
      </c>
      <c r="U18" s="328">
        <v>0</v>
      </c>
      <c r="V18" s="328">
        <v>0</v>
      </c>
      <c r="W18" s="328">
        <v>0</v>
      </c>
      <c r="X18" s="328">
        <v>0</v>
      </c>
      <c r="Y18" s="328">
        <v>0</v>
      </c>
      <c r="Z18" s="328">
        <v>0</v>
      </c>
      <c r="AA18" s="328">
        <v>0</v>
      </c>
      <c r="AB18" s="328">
        <v>0</v>
      </c>
      <c r="AC18" s="328">
        <v>0</v>
      </c>
      <c r="AD18" s="328">
        <v>0</v>
      </c>
      <c r="AE18" s="328">
        <v>0</v>
      </c>
      <c r="AF18" s="328">
        <v>0</v>
      </c>
      <c r="AG18" s="328">
        <v>0</v>
      </c>
      <c r="AH18" s="328">
        <v>0</v>
      </c>
      <c r="AI18" s="328">
        <v>0</v>
      </c>
      <c r="AJ18" s="328">
        <v>0</v>
      </c>
      <c r="AK18" s="359">
        <f>SUM(C18:AJ18)</f>
        <v>0</v>
      </c>
      <c r="AM18" s="58">
        <f>AM$4+AK18</f>
        <v>338</v>
      </c>
    </row>
    <row r="19" spans="1:39" ht="35.25" customHeight="1">
      <c r="A19" s="326">
        <v>12</v>
      </c>
      <c r="B19" s="360" t="s">
        <v>180</v>
      </c>
      <c r="C19" s="328">
        <v>0</v>
      </c>
      <c r="D19" s="328">
        <v>0</v>
      </c>
      <c r="E19" s="328">
        <v>0</v>
      </c>
      <c r="F19" s="328">
        <v>0</v>
      </c>
      <c r="G19" s="328">
        <v>0</v>
      </c>
      <c r="H19" s="328">
        <v>0</v>
      </c>
      <c r="I19" s="328">
        <v>0</v>
      </c>
      <c r="J19" s="328">
        <v>4</v>
      </c>
      <c r="K19" s="328">
        <v>0</v>
      </c>
      <c r="L19" s="328">
        <v>0</v>
      </c>
      <c r="M19" s="328">
        <v>0</v>
      </c>
      <c r="N19" s="328">
        <v>0</v>
      </c>
      <c r="O19" s="328">
        <v>0</v>
      </c>
      <c r="P19" s="328">
        <v>0</v>
      </c>
      <c r="Q19" s="328">
        <v>0</v>
      </c>
      <c r="R19" s="328">
        <v>0</v>
      </c>
      <c r="S19" s="328">
        <v>0</v>
      </c>
      <c r="T19" s="328">
        <v>0</v>
      </c>
      <c r="U19" s="328">
        <v>0</v>
      </c>
      <c r="V19" s="328">
        <v>0</v>
      </c>
      <c r="W19" s="328">
        <v>0</v>
      </c>
      <c r="X19" s="328">
        <v>0</v>
      </c>
      <c r="Y19" s="328">
        <v>0</v>
      </c>
      <c r="Z19" s="328">
        <v>0</v>
      </c>
      <c r="AA19" s="328">
        <v>0</v>
      </c>
      <c r="AB19" s="328">
        <v>0</v>
      </c>
      <c r="AC19" s="328">
        <v>0</v>
      </c>
      <c r="AD19" s="328">
        <v>0</v>
      </c>
      <c r="AE19" s="328">
        <v>0</v>
      </c>
      <c r="AF19" s="328">
        <v>0</v>
      </c>
      <c r="AG19" s="328">
        <v>0</v>
      </c>
      <c r="AH19" s="328">
        <v>0</v>
      </c>
      <c r="AI19" s="328">
        <v>0</v>
      </c>
      <c r="AJ19" s="328">
        <v>0</v>
      </c>
      <c r="AK19" s="359">
        <f>SUM(C19:AJ19)</f>
        <v>4</v>
      </c>
      <c r="AM19" s="58">
        <f>AM$4+AK19</f>
        <v>342</v>
      </c>
    </row>
    <row r="20" spans="1:39" ht="22.5" customHeight="1">
      <c r="A20" s="326">
        <v>13</v>
      </c>
      <c r="B20" s="360" t="s">
        <v>181</v>
      </c>
      <c r="C20" s="328">
        <v>0</v>
      </c>
      <c r="D20" s="328">
        <v>0</v>
      </c>
      <c r="E20" s="328">
        <v>0</v>
      </c>
      <c r="F20" s="328">
        <v>0</v>
      </c>
      <c r="G20" s="328">
        <v>0</v>
      </c>
      <c r="H20" s="328">
        <v>0</v>
      </c>
      <c r="I20" s="328">
        <v>0</v>
      </c>
      <c r="J20" s="328">
        <v>0</v>
      </c>
      <c r="K20" s="328">
        <v>0</v>
      </c>
      <c r="L20" s="328">
        <v>0</v>
      </c>
      <c r="M20" s="328">
        <v>1</v>
      </c>
      <c r="N20" s="328">
        <v>0</v>
      </c>
      <c r="O20" s="328">
        <v>0</v>
      </c>
      <c r="P20" s="328">
        <v>0</v>
      </c>
      <c r="Q20" s="328">
        <v>0</v>
      </c>
      <c r="R20" s="328">
        <v>0</v>
      </c>
      <c r="S20" s="328">
        <v>0</v>
      </c>
      <c r="T20" s="328">
        <v>1</v>
      </c>
      <c r="U20" s="328">
        <v>9</v>
      </c>
      <c r="V20" s="328">
        <v>1</v>
      </c>
      <c r="W20" s="328">
        <v>0</v>
      </c>
      <c r="X20" s="328">
        <v>0</v>
      </c>
      <c r="Y20" s="328">
        <v>0</v>
      </c>
      <c r="Z20" s="328">
        <v>2</v>
      </c>
      <c r="AA20" s="328">
        <v>0</v>
      </c>
      <c r="AB20" s="328">
        <v>0</v>
      </c>
      <c r="AC20" s="328">
        <v>1</v>
      </c>
      <c r="AD20" s="328">
        <v>0</v>
      </c>
      <c r="AE20" s="328">
        <v>0</v>
      </c>
      <c r="AF20" s="328">
        <v>0</v>
      </c>
      <c r="AG20" s="328">
        <v>0</v>
      </c>
      <c r="AH20" s="328">
        <v>0</v>
      </c>
      <c r="AI20" s="328">
        <v>0</v>
      </c>
      <c r="AJ20" s="328">
        <v>0</v>
      </c>
      <c r="AK20" s="359">
        <f>SUM(C20:AJ20)</f>
        <v>15</v>
      </c>
      <c r="AM20" s="58">
        <f>AM$4+AK20</f>
        <v>353</v>
      </c>
    </row>
    <row r="21" spans="1:39" ht="22.5" customHeight="1">
      <c r="A21" s="326">
        <v>14</v>
      </c>
      <c r="B21" s="360" t="s">
        <v>182</v>
      </c>
      <c r="C21" s="328">
        <v>0</v>
      </c>
      <c r="D21" s="328">
        <v>0</v>
      </c>
      <c r="E21" s="328">
        <v>0</v>
      </c>
      <c r="F21" s="328">
        <v>0</v>
      </c>
      <c r="G21" s="328">
        <v>0</v>
      </c>
      <c r="H21" s="328">
        <v>0</v>
      </c>
      <c r="I21" s="328">
        <v>0</v>
      </c>
      <c r="J21" s="328">
        <v>0</v>
      </c>
      <c r="K21" s="328">
        <v>0</v>
      </c>
      <c r="L21" s="328">
        <v>0</v>
      </c>
      <c r="M21" s="328">
        <v>0</v>
      </c>
      <c r="N21" s="328">
        <v>0</v>
      </c>
      <c r="O21" s="328">
        <v>0</v>
      </c>
      <c r="P21" s="328">
        <v>0</v>
      </c>
      <c r="Q21" s="328">
        <v>0</v>
      </c>
      <c r="R21" s="328">
        <v>0</v>
      </c>
      <c r="S21" s="328">
        <v>0</v>
      </c>
      <c r="T21" s="328">
        <v>0</v>
      </c>
      <c r="U21" s="328">
        <v>0</v>
      </c>
      <c r="V21" s="328">
        <v>1</v>
      </c>
      <c r="W21" s="328">
        <v>0</v>
      </c>
      <c r="X21" s="328">
        <v>0</v>
      </c>
      <c r="Y21" s="328">
        <v>0</v>
      </c>
      <c r="Z21" s="328">
        <v>0</v>
      </c>
      <c r="AA21" s="328">
        <v>0</v>
      </c>
      <c r="AB21" s="328">
        <v>0</v>
      </c>
      <c r="AC21" s="328">
        <v>0</v>
      </c>
      <c r="AD21" s="328">
        <v>0</v>
      </c>
      <c r="AE21" s="328">
        <v>0</v>
      </c>
      <c r="AF21" s="328">
        <v>0</v>
      </c>
      <c r="AG21" s="328">
        <v>0</v>
      </c>
      <c r="AH21" s="328">
        <v>0</v>
      </c>
      <c r="AI21" s="328">
        <v>0</v>
      </c>
      <c r="AJ21" s="328">
        <v>0</v>
      </c>
      <c r="AK21" s="359">
        <f>SUM(C21:AJ21)</f>
        <v>1</v>
      </c>
      <c r="AM21" s="58">
        <f>AM$4+AK21</f>
        <v>339</v>
      </c>
    </row>
    <row r="22" spans="1:39" ht="22.5" customHeight="1">
      <c r="A22" s="326">
        <v>15</v>
      </c>
      <c r="B22" s="360" t="s">
        <v>183</v>
      </c>
      <c r="C22" s="328">
        <v>0</v>
      </c>
      <c r="D22" s="328">
        <v>0</v>
      </c>
      <c r="E22" s="328">
        <v>0</v>
      </c>
      <c r="F22" s="328">
        <v>0</v>
      </c>
      <c r="G22" s="328">
        <v>0</v>
      </c>
      <c r="H22" s="328">
        <v>0</v>
      </c>
      <c r="I22" s="328">
        <v>0</v>
      </c>
      <c r="J22" s="328">
        <v>0</v>
      </c>
      <c r="K22" s="328">
        <v>0</v>
      </c>
      <c r="L22" s="328">
        <v>0</v>
      </c>
      <c r="M22" s="328">
        <v>0</v>
      </c>
      <c r="N22" s="328">
        <v>0</v>
      </c>
      <c r="O22" s="328">
        <v>0</v>
      </c>
      <c r="P22" s="328">
        <v>0</v>
      </c>
      <c r="Q22" s="328">
        <v>1</v>
      </c>
      <c r="R22" s="328">
        <v>0</v>
      </c>
      <c r="S22" s="328">
        <v>0</v>
      </c>
      <c r="T22" s="328">
        <v>1</v>
      </c>
      <c r="U22" s="328">
        <v>2</v>
      </c>
      <c r="V22" s="328">
        <v>0</v>
      </c>
      <c r="W22" s="328">
        <v>0</v>
      </c>
      <c r="X22" s="328">
        <v>4</v>
      </c>
      <c r="Y22" s="328">
        <v>0</v>
      </c>
      <c r="Z22" s="328">
        <v>0</v>
      </c>
      <c r="AA22" s="328">
        <v>2</v>
      </c>
      <c r="AB22" s="328">
        <v>0</v>
      </c>
      <c r="AC22" s="328">
        <v>0</v>
      </c>
      <c r="AD22" s="328">
        <v>0</v>
      </c>
      <c r="AE22" s="328">
        <v>0</v>
      </c>
      <c r="AF22" s="328">
        <v>0</v>
      </c>
      <c r="AG22" s="328">
        <v>0</v>
      </c>
      <c r="AH22" s="328">
        <v>0</v>
      </c>
      <c r="AI22" s="328">
        <v>0</v>
      </c>
      <c r="AJ22" s="328">
        <v>0</v>
      </c>
      <c r="AK22" s="359">
        <f>SUM(C22:AJ22)</f>
        <v>10</v>
      </c>
      <c r="AM22" s="58">
        <f>AM$4+AK22</f>
        <v>348</v>
      </c>
    </row>
    <row r="23" spans="1:39" ht="22.5" customHeight="1">
      <c r="A23" s="326">
        <v>16</v>
      </c>
      <c r="B23" s="360" t="s">
        <v>184</v>
      </c>
      <c r="C23" s="328">
        <v>0</v>
      </c>
      <c r="D23" s="328">
        <v>0</v>
      </c>
      <c r="E23" s="328">
        <v>1</v>
      </c>
      <c r="F23" s="328">
        <v>0</v>
      </c>
      <c r="G23" s="328">
        <v>0</v>
      </c>
      <c r="H23" s="328">
        <v>0</v>
      </c>
      <c r="I23" s="328">
        <v>0</v>
      </c>
      <c r="J23" s="328">
        <v>0</v>
      </c>
      <c r="K23" s="328">
        <v>0</v>
      </c>
      <c r="L23" s="328">
        <v>0</v>
      </c>
      <c r="M23" s="328">
        <v>0</v>
      </c>
      <c r="N23" s="328">
        <v>0</v>
      </c>
      <c r="O23" s="328">
        <v>0</v>
      </c>
      <c r="P23" s="328">
        <v>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8">
        <v>0</v>
      </c>
      <c r="AA23" s="328">
        <v>0</v>
      </c>
      <c r="AB23" s="328">
        <v>0</v>
      </c>
      <c r="AC23" s="328">
        <v>0</v>
      </c>
      <c r="AD23" s="328">
        <v>0</v>
      </c>
      <c r="AE23" s="328">
        <v>0</v>
      </c>
      <c r="AF23" s="328">
        <v>0</v>
      </c>
      <c r="AG23" s="328">
        <v>0</v>
      </c>
      <c r="AH23" s="328">
        <v>0</v>
      </c>
      <c r="AI23" s="328">
        <v>0</v>
      </c>
      <c r="AJ23" s="328">
        <v>0</v>
      </c>
      <c r="AK23" s="359">
        <f>SUM(C23:AJ23)</f>
        <v>1</v>
      </c>
      <c r="AM23" s="58">
        <f>AM$4+AK23</f>
        <v>339</v>
      </c>
    </row>
    <row r="24" spans="1:39" ht="22.5" customHeight="1">
      <c r="A24" s="326">
        <v>17</v>
      </c>
      <c r="B24" s="360" t="s">
        <v>185</v>
      </c>
      <c r="C24" s="328">
        <v>0</v>
      </c>
      <c r="D24" s="328">
        <v>3</v>
      </c>
      <c r="E24" s="328">
        <v>0</v>
      </c>
      <c r="F24" s="328">
        <v>0</v>
      </c>
      <c r="G24" s="328">
        <v>0</v>
      </c>
      <c r="H24" s="328">
        <v>0</v>
      </c>
      <c r="I24" s="328">
        <v>0</v>
      </c>
      <c r="J24" s="328">
        <v>0</v>
      </c>
      <c r="K24" s="328">
        <v>0</v>
      </c>
      <c r="L24" s="328">
        <v>0</v>
      </c>
      <c r="M24" s="328">
        <v>0</v>
      </c>
      <c r="N24" s="328">
        <v>0</v>
      </c>
      <c r="O24" s="328">
        <v>0</v>
      </c>
      <c r="P24" s="328">
        <v>0</v>
      </c>
      <c r="Q24" s="328">
        <v>0</v>
      </c>
      <c r="R24" s="328">
        <v>0</v>
      </c>
      <c r="S24" s="328">
        <v>0</v>
      </c>
      <c r="T24" s="328">
        <v>0</v>
      </c>
      <c r="U24" s="328">
        <v>0</v>
      </c>
      <c r="V24" s="328">
        <v>0</v>
      </c>
      <c r="W24" s="328">
        <v>0</v>
      </c>
      <c r="X24" s="328">
        <v>0</v>
      </c>
      <c r="Y24" s="328">
        <v>0</v>
      </c>
      <c r="Z24" s="328">
        <v>0</v>
      </c>
      <c r="AA24" s="328">
        <v>0</v>
      </c>
      <c r="AB24" s="328">
        <v>0</v>
      </c>
      <c r="AC24" s="328">
        <v>0</v>
      </c>
      <c r="AD24" s="328">
        <v>0</v>
      </c>
      <c r="AE24" s="328">
        <v>0</v>
      </c>
      <c r="AF24" s="328">
        <v>0</v>
      </c>
      <c r="AG24" s="328">
        <v>0</v>
      </c>
      <c r="AH24" s="328">
        <v>0</v>
      </c>
      <c r="AI24" s="328">
        <v>0</v>
      </c>
      <c r="AJ24" s="328">
        <v>0</v>
      </c>
      <c r="AK24" s="359">
        <f>SUM(C24:AJ24)</f>
        <v>3</v>
      </c>
      <c r="AM24" s="58">
        <f>AM$4+AK24</f>
        <v>341</v>
      </c>
    </row>
    <row r="25" spans="1:39" ht="22.5" customHeight="1">
      <c r="A25" s="326">
        <v>18</v>
      </c>
      <c r="B25" s="360" t="s">
        <v>186</v>
      </c>
      <c r="C25" s="328">
        <v>0</v>
      </c>
      <c r="D25" s="328">
        <v>0</v>
      </c>
      <c r="E25" s="328">
        <v>0</v>
      </c>
      <c r="F25" s="328">
        <v>0</v>
      </c>
      <c r="G25" s="328">
        <v>0</v>
      </c>
      <c r="H25" s="328">
        <v>0</v>
      </c>
      <c r="I25" s="328">
        <v>0</v>
      </c>
      <c r="J25" s="328">
        <v>0</v>
      </c>
      <c r="K25" s="328">
        <v>0</v>
      </c>
      <c r="L25" s="328">
        <v>0</v>
      </c>
      <c r="M25" s="328">
        <v>1</v>
      </c>
      <c r="N25" s="328">
        <v>0</v>
      </c>
      <c r="O25" s="328">
        <v>0</v>
      </c>
      <c r="P25" s="328">
        <v>0</v>
      </c>
      <c r="Q25" s="328">
        <v>0</v>
      </c>
      <c r="R25" s="328">
        <v>0</v>
      </c>
      <c r="S25" s="328">
        <v>0</v>
      </c>
      <c r="T25" s="328">
        <v>0</v>
      </c>
      <c r="U25" s="328">
        <v>0</v>
      </c>
      <c r="V25" s="328">
        <v>0</v>
      </c>
      <c r="W25" s="328">
        <v>0</v>
      </c>
      <c r="X25" s="328">
        <v>0</v>
      </c>
      <c r="Y25" s="328">
        <v>0</v>
      </c>
      <c r="Z25" s="328">
        <v>0</v>
      </c>
      <c r="AA25" s="328">
        <v>0</v>
      </c>
      <c r="AB25" s="328">
        <v>0</v>
      </c>
      <c r="AC25" s="328">
        <v>0</v>
      </c>
      <c r="AD25" s="328">
        <v>0</v>
      </c>
      <c r="AE25" s="328">
        <v>0</v>
      </c>
      <c r="AF25" s="328">
        <v>0</v>
      </c>
      <c r="AG25" s="328">
        <v>0</v>
      </c>
      <c r="AH25" s="328">
        <v>0</v>
      </c>
      <c r="AI25" s="328">
        <v>0</v>
      </c>
      <c r="AJ25" s="328">
        <v>0</v>
      </c>
      <c r="AK25" s="359">
        <f>SUM(C25:AJ25)</f>
        <v>1</v>
      </c>
      <c r="AM25" s="58">
        <f>AM$4+AK25</f>
        <v>339</v>
      </c>
    </row>
    <row r="26" spans="1:39" ht="22.5" customHeight="1">
      <c r="A26" s="326">
        <v>19</v>
      </c>
      <c r="B26" s="360" t="s">
        <v>187</v>
      </c>
      <c r="C26" s="328">
        <v>0</v>
      </c>
      <c r="D26" s="328">
        <v>0</v>
      </c>
      <c r="E26" s="328">
        <v>0</v>
      </c>
      <c r="F26" s="328">
        <v>0</v>
      </c>
      <c r="G26" s="328">
        <v>0</v>
      </c>
      <c r="H26" s="328">
        <v>0</v>
      </c>
      <c r="I26" s="328">
        <v>0</v>
      </c>
      <c r="J26" s="328">
        <v>0</v>
      </c>
      <c r="K26" s="328">
        <v>0</v>
      </c>
      <c r="L26" s="328">
        <v>0</v>
      </c>
      <c r="M26" s="328">
        <v>0</v>
      </c>
      <c r="N26" s="328">
        <v>0</v>
      </c>
      <c r="O26" s="328">
        <v>0</v>
      </c>
      <c r="P26" s="328">
        <v>0</v>
      </c>
      <c r="Q26" s="328">
        <v>0</v>
      </c>
      <c r="R26" s="328">
        <v>0</v>
      </c>
      <c r="S26" s="328">
        <v>0</v>
      </c>
      <c r="T26" s="328">
        <v>0</v>
      </c>
      <c r="U26" s="328">
        <v>0</v>
      </c>
      <c r="V26" s="328">
        <v>0</v>
      </c>
      <c r="W26" s="328">
        <v>0</v>
      </c>
      <c r="X26" s="328">
        <v>0</v>
      </c>
      <c r="Y26" s="328">
        <v>0</v>
      </c>
      <c r="Z26" s="328">
        <v>0</v>
      </c>
      <c r="AA26" s="328">
        <v>0</v>
      </c>
      <c r="AB26" s="328">
        <v>0</v>
      </c>
      <c r="AC26" s="328">
        <v>0</v>
      </c>
      <c r="AD26" s="328">
        <v>0</v>
      </c>
      <c r="AE26" s="328">
        <v>0</v>
      </c>
      <c r="AF26" s="328">
        <v>0</v>
      </c>
      <c r="AG26" s="328">
        <v>0</v>
      </c>
      <c r="AH26" s="328">
        <v>0</v>
      </c>
      <c r="AI26" s="328">
        <v>0</v>
      </c>
      <c r="AJ26" s="328">
        <v>0</v>
      </c>
      <c r="AK26" s="359">
        <f>SUM(C26:AJ26)</f>
        <v>0</v>
      </c>
      <c r="AM26" s="58">
        <f>AM$4+AK26</f>
        <v>338</v>
      </c>
    </row>
    <row r="27" spans="1:39" ht="22.5" customHeight="1">
      <c r="A27" s="326">
        <v>20</v>
      </c>
      <c r="B27" s="360" t="s">
        <v>188</v>
      </c>
      <c r="C27" s="328">
        <v>0</v>
      </c>
      <c r="D27" s="328">
        <v>0</v>
      </c>
      <c r="E27" s="328">
        <v>0</v>
      </c>
      <c r="F27" s="328">
        <v>1</v>
      </c>
      <c r="G27" s="328">
        <v>0</v>
      </c>
      <c r="H27" s="328">
        <v>0</v>
      </c>
      <c r="I27" s="328">
        <v>0</v>
      </c>
      <c r="J27" s="328">
        <v>0</v>
      </c>
      <c r="K27" s="328">
        <v>0</v>
      </c>
      <c r="L27" s="328">
        <v>0</v>
      </c>
      <c r="M27" s="328">
        <v>0</v>
      </c>
      <c r="N27" s="328">
        <v>0</v>
      </c>
      <c r="O27" s="328">
        <v>0</v>
      </c>
      <c r="P27" s="328">
        <v>0</v>
      </c>
      <c r="Q27" s="328">
        <v>0</v>
      </c>
      <c r="R27" s="328">
        <v>0</v>
      </c>
      <c r="S27" s="328">
        <v>0</v>
      </c>
      <c r="T27" s="328">
        <v>0</v>
      </c>
      <c r="U27" s="328">
        <v>0</v>
      </c>
      <c r="V27" s="328">
        <v>0</v>
      </c>
      <c r="W27" s="328">
        <v>0</v>
      </c>
      <c r="X27" s="328">
        <v>0</v>
      </c>
      <c r="Y27" s="328">
        <v>0</v>
      </c>
      <c r="Z27" s="328">
        <v>0</v>
      </c>
      <c r="AA27" s="328">
        <v>0</v>
      </c>
      <c r="AB27" s="328">
        <v>0</v>
      </c>
      <c r="AC27" s="328">
        <v>0</v>
      </c>
      <c r="AD27" s="328">
        <v>0</v>
      </c>
      <c r="AE27" s="328">
        <v>0</v>
      </c>
      <c r="AF27" s="328">
        <v>0</v>
      </c>
      <c r="AG27" s="328">
        <v>0</v>
      </c>
      <c r="AH27" s="328">
        <v>0</v>
      </c>
      <c r="AI27" s="328">
        <v>0</v>
      </c>
      <c r="AJ27" s="328">
        <v>0</v>
      </c>
      <c r="AK27" s="359">
        <f>SUM(C27:AJ27)</f>
        <v>1</v>
      </c>
      <c r="AM27" s="58">
        <f>AM$4+AK27</f>
        <v>339</v>
      </c>
    </row>
    <row r="28" spans="1:39" ht="22.5" customHeight="1">
      <c r="A28" s="326">
        <v>21</v>
      </c>
      <c r="B28" s="360" t="s">
        <v>189</v>
      </c>
      <c r="C28" s="328">
        <v>0</v>
      </c>
      <c r="D28" s="328">
        <v>0</v>
      </c>
      <c r="E28" s="328">
        <v>0</v>
      </c>
      <c r="F28" s="328">
        <v>0</v>
      </c>
      <c r="G28" s="328">
        <v>0</v>
      </c>
      <c r="H28" s="328">
        <v>0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28">
        <v>0</v>
      </c>
      <c r="O28" s="328">
        <v>0</v>
      </c>
      <c r="P28" s="328">
        <v>0</v>
      </c>
      <c r="Q28" s="328">
        <v>0</v>
      </c>
      <c r="R28" s="328">
        <v>0</v>
      </c>
      <c r="S28" s="328">
        <v>0</v>
      </c>
      <c r="T28" s="328">
        <v>0</v>
      </c>
      <c r="U28" s="328">
        <v>0</v>
      </c>
      <c r="V28" s="328">
        <v>0</v>
      </c>
      <c r="W28" s="328">
        <v>0</v>
      </c>
      <c r="X28" s="328">
        <v>0</v>
      </c>
      <c r="Y28" s="328">
        <v>0</v>
      </c>
      <c r="Z28" s="328">
        <v>0</v>
      </c>
      <c r="AA28" s="328">
        <v>0</v>
      </c>
      <c r="AB28" s="328">
        <v>0</v>
      </c>
      <c r="AC28" s="328">
        <v>0</v>
      </c>
      <c r="AD28" s="328">
        <v>0</v>
      </c>
      <c r="AE28" s="328">
        <v>0</v>
      </c>
      <c r="AF28" s="328">
        <v>0</v>
      </c>
      <c r="AG28" s="328">
        <v>0</v>
      </c>
      <c r="AH28" s="328">
        <v>0</v>
      </c>
      <c r="AI28" s="328">
        <v>0</v>
      </c>
      <c r="AJ28" s="328">
        <v>0</v>
      </c>
      <c r="AK28" s="359">
        <f>SUM(C28:AJ28)</f>
        <v>0</v>
      </c>
      <c r="AM28" s="58">
        <f>AM$4+AK28</f>
        <v>338</v>
      </c>
    </row>
    <row r="29" spans="1:39" ht="22.5" customHeight="1">
      <c r="A29" s="326">
        <v>22</v>
      </c>
      <c r="B29" s="360" t="s">
        <v>190</v>
      </c>
      <c r="C29" s="328">
        <v>0</v>
      </c>
      <c r="D29" s="328">
        <v>0</v>
      </c>
      <c r="E29" s="328">
        <v>0</v>
      </c>
      <c r="F29" s="328">
        <v>0</v>
      </c>
      <c r="G29" s="328">
        <v>0</v>
      </c>
      <c r="H29" s="328">
        <v>0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28">
        <v>0</v>
      </c>
      <c r="O29" s="328">
        <v>0</v>
      </c>
      <c r="P29" s="328">
        <v>0</v>
      </c>
      <c r="Q29" s="328">
        <v>0</v>
      </c>
      <c r="R29" s="328">
        <v>0</v>
      </c>
      <c r="S29" s="328">
        <v>0</v>
      </c>
      <c r="T29" s="328">
        <v>0</v>
      </c>
      <c r="U29" s="328">
        <v>0</v>
      </c>
      <c r="V29" s="328">
        <v>0</v>
      </c>
      <c r="W29" s="328">
        <v>0</v>
      </c>
      <c r="X29" s="328">
        <v>0</v>
      </c>
      <c r="Y29" s="328">
        <v>0</v>
      </c>
      <c r="Z29" s="328">
        <v>0</v>
      </c>
      <c r="AA29" s="328">
        <v>0</v>
      </c>
      <c r="AB29" s="328">
        <v>0</v>
      </c>
      <c r="AC29" s="328">
        <v>0</v>
      </c>
      <c r="AD29" s="328">
        <v>0</v>
      </c>
      <c r="AE29" s="328">
        <v>0</v>
      </c>
      <c r="AF29" s="328">
        <v>0</v>
      </c>
      <c r="AG29" s="328">
        <v>0</v>
      </c>
      <c r="AH29" s="328">
        <v>0</v>
      </c>
      <c r="AI29" s="328">
        <v>0</v>
      </c>
      <c r="AJ29" s="328">
        <v>0</v>
      </c>
      <c r="AK29" s="359">
        <f>SUM(C29:AJ29)</f>
        <v>0</v>
      </c>
      <c r="AM29" s="58">
        <f>AM$4+AK29</f>
        <v>338</v>
      </c>
    </row>
    <row r="30" spans="1:39" ht="21" customHeight="1">
      <c r="A30" s="326">
        <v>23</v>
      </c>
      <c r="B30" s="360" t="s">
        <v>191</v>
      </c>
      <c r="C30" s="328">
        <v>9</v>
      </c>
      <c r="D30" s="328">
        <v>1</v>
      </c>
      <c r="E30" s="328">
        <v>6</v>
      </c>
      <c r="F30" s="328">
        <v>0</v>
      </c>
      <c r="G30" s="328">
        <v>0</v>
      </c>
      <c r="H30" s="328">
        <v>0</v>
      </c>
      <c r="I30" s="328">
        <v>0</v>
      </c>
      <c r="J30" s="328">
        <v>0</v>
      </c>
      <c r="K30" s="328">
        <v>0</v>
      </c>
      <c r="L30" s="328">
        <v>0</v>
      </c>
      <c r="M30" s="328">
        <v>0</v>
      </c>
      <c r="N30" s="328">
        <v>0</v>
      </c>
      <c r="O30" s="328">
        <v>0</v>
      </c>
      <c r="P30" s="328">
        <v>0</v>
      </c>
      <c r="Q30" s="328">
        <v>0</v>
      </c>
      <c r="R30" s="328">
        <v>0</v>
      </c>
      <c r="S30" s="328">
        <v>1</v>
      </c>
      <c r="T30" s="328">
        <v>0</v>
      </c>
      <c r="U30" s="328">
        <v>0</v>
      </c>
      <c r="V30" s="328">
        <v>0</v>
      </c>
      <c r="W30" s="328">
        <v>0</v>
      </c>
      <c r="X30" s="328">
        <v>0</v>
      </c>
      <c r="Y30" s="328">
        <v>0</v>
      </c>
      <c r="Z30" s="328">
        <v>0</v>
      </c>
      <c r="AA30" s="328">
        <v>0</v>
      </c>
      <c r="AB30" s="328">
        <v>0</v>
      </c>
      <c r="AC30" s="328">
        <v>0</v>
      </c>
      <c r="AD30" s="328">
        <v>1</v>
      </c>
      <c r="AE30" s="328">
        <v>1</v>
      </c>
      <c r="AF30" s="328">
        <v>0</v>
      </c>
      <c r="AG30" s="328">
        <v>0</v>
      </c>
      <c r="AH30" s="328">
        <v>0</v>
      </c>
      <c r="AI30" s="328">
        <v>0</v>
      </c>
      <c r="AJ30" s="328">
        <v>0</v>
      </c>
      <c r="AK30" s="359">
        <f>SUM(C30:AJ30)</f>
        <v>19</v>
      </c>
      <c r="AM30" s="58">
        <f>AM$4+AK30</f>
        <v>357</v>
      </c>
    </row>
    <row r="31" spans="1:39" ht="35.25" customHeight="1">
      <c r="A31" s="326">
        <v>24</v>
      </c>
      <c r="B31" s="360" t="s">
        <v>192</v>
      </c>
      <c r="C31" s="328">
        <v>0</v>
      </c>
      <c r="D31" s="328">
        <v>0</v>
      </c>
      <c r="E31" s="328">
        <v>0</v>
      </c>
      <c r="F31" s="328">
        <v>0</v>
      </c>
      <c r="G31" s="328">
        <v>0</v>
      </c>
      <c r="H31" s="328">
        <v>0</v>
      </c>
      <c r="I31" s="328">
        <v>0</v>
      </c>
      <c r="J31" s="328">
        <v>0</v>
      </c>
      <c r="K31" s="328">
        <v>0</v>
      </c>
      <c r="L31" s="328">
        <v>0</v>
      </c>
      <c r="M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328">
        <v>0</v>
      </c>
      <c r="T31" s="328">
        <v>0</v>
      </c>
      <c r="U31" s="328">
        <v>0</v>
      </c>
      <c r="V31" s="328">
        <v>0</v>
      </c>
      <c r="W31" s="328">
        <v>0</v>
      </c>
      <c r="X31" s="328">
        <v>0</v>
      </c>
      <c r="Y31" s="328">
        <v>0</v>
      </c>
      <c r="Z31" s="328">
        <v>0</v>
      </c>
      <c r="AA31" s="328">
        <v>0</v>
      </c>
      <c r="AB31" s="328">
        <v>0</v>
      </c>
      <c r="AC31" s="328">
        <v>0</v>
      </c>
      <c r="AD31" s="328">
        <v>0</v>
      </c>
      <c r="AE31" s="328">
        <v>0</v>
      </c>
      <c r="AF31" s="328">
        <v>0</v>
      </c>
      <c r="AG31" s="328">
        <v>0</v>
      </c>
      <c r="AH31" s="328">
        <v>0</v>
      </c>
      <c r="AI31" s="328">
        <v>0</v>
      </c>
      <c r="AJ31" s="328">
        <v>0</v>
      </c>
      <c r="AK31" s="359">
        <f>SUM(C31:AJ31)</f>
        <v>0</v>
      </c>
      <c r="AM31" s="58">
        <f>AM$4+AK31</f>
        <v>338</v>
      </c>
    </row>
    <row r="32" spans="2:40" s="333" customFormat="1" ht="15">
      <c r="B32" s="361" t="s">
        <v>29</v>
      </c>
      <c r="C32" s="362">
        <f>SUM(C8:C31)</f>
        <v>46</v>
      </c>
      <c r="D32" s="362">
        <f>SUM(D8:D31)</f>
        <v>31</v>
      </c>
      <c r="E32" s="362">
        <f>SUM(E8:E31)</f>
        <v>52</v>
      </c>
      <c r="F32" s="362">
        <f>SUM(F8:F31)</f>
        <v>37</v>
      </c>
      <c r="G32" s="362">
        <f>SUM(G8:G31)</f>
        <v>10</v>
      </c>
      <c r="H32" s="362">
        <f>SUM(H8:H31)</f>
        <v>2</v>
      </c>
      <c r="I32" s="362">
        <f>SUM(I8:I31)</f>
        <v>4</v>
      </c>
      <c r="J32" s="362">
        <f>SUM(J8:J31)</f>
        <v>13</v>
      </c>
      <c r="K32" s="362">
        <f>SUM(K8:K31)</f>
        <v>2</v>
      </c>
      <c r="L32" s="362">
        <f>SUM(L8:L31)</f>
        <v>2</v>
      </c>
      <c r="M32" s="362">
        <f>SUM(M8:M31)</f>
        <v>13</v>
      </c>
      <c r="N32" s="362">
        <f>SUM(N8:N31)</f>
        <v>13</v>
      </c>
      <c r="O32" s="362">
        <f>SUM(O8:O31)</f>
        <v>4</v>
      </c>
      <c r="P32" s="362">
        <f>SUM(P8:P31)</f>
        <v>4</v>
      </c>
      <c r="Q32" s="362">
        <f>SUM(Q8:Q31)</f>
        <v>2</v>
      </c>
      <c r="R32" s="362">
        <f>SUM(R8:R31)</f>
        <v>6</v>
      </c>
      <c r="S32" s="362">
        <f>SUM(S8:S31)</f>
        <v>5</v>
      </c>
      <c r="T32" s="362">
        <f>SUM(T8:T31)</f>
        <v>2</v>
      </c>
      <c r="U32" s="362">
        <f>SUM(U8:U31)</f>
        <v>12</v>
      </c>
      <c r="V32" s="362">
        <f>SUM(V8:V31)</f>
        <v>2</v>
      </c>
      <c r="W32" s="362">
        <f>SUM(W8:W31)</f>
        <v>0</v>
      </c>
      <c r="X32" s="362">
        <f>SUM(X8:X31)</f>
        <v>4</v>
      </c>
      <c r="Y32" s="362">
        <f>SUM(Y8:Y31)</f>
        <v>0</v>
      </c>
      <c r="Z32" s="362">
        <f>SUM(Z8:Z31)</f>
        <v>4</v>
      </c>
      <c r="AA32" s="362">
        <f>SUM(AA8:AA31)</f>
        <v>4</v>
      </c>
      <c r="AB32" s="362">
        <f>SUM(AB8:AB31)</f>
        <v>1</v>
      </c>
      <c r="AC32" s="362">
        <f>SUM(AC8:AC31)</f>
        <v>2</v>
      </c>
      <c r="AD32" s="362">
        <f>SUM(AD8:AD31)</f>
        <v>15</v>
      </c>
      <c r="AE32" s="362">
        <f>SUM(AE8:AE31)</f>
        <v>4</v>
      </c>
      <c r="AF32" s="362">
        <f>SUM(AF8:AF31)</f>
        <v>1</v>
      </c>
      <c r="AG32" s="362">
        <f>SUM(AG8:AG31)</f>
        <v>3</v>
      </c>
      <c r="AH32" s="362">
        <f>SUM(AH8:AH31)</f>
        <v>0</v>
      </c>
      <c r="AI32" s="362">
        <f>SUM(AI8:AI31)</f>
        <v>2</v>
      </c>
      <c r="AJ32" s="362">
        <f>SUM(AJ8:AJ31)</f>
        <v>30</v>
      </c>
      <c r="AK32" s="362">
        <f>SUM(AK8:AK31)</f>
        <v>332</v>
      </c>
      <c r="AM32" s="246"/>
      <c r="AN32" s="246"/>
    </row>
    <row r="33" ht="19.5" customHeight="1">
      <c r="AA33" s="159"/>
    </row>
    <row r="34" ht="15">
      <c r="AK34" s="366"/>
    </row>
    <row r="35" ht="15">
      <c r="AK35" s="366"/>
    </row>
  </sheetData>
  <sheetProtection selectLockedCells="1" selectUnlockedCells="1"/>
  <mergeCells count="6">
    <mergeCell ref="B1:D1"/>
    <mergeCell ref="N1:W1"/>
    <mergeCell ref="C2:N4"/>
    <mergeCell ref="B6:B7"/>
    <mergeCell ref="C6:AA6"/>
    <mergeCell ref="AK6:AK7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8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Emily </cp:lastModifiedBy>
  <cp:lastPrinted>2011-05-26T13:59:26Z</cp:lastPrinted>
  <dcterms:created xsi:type="dcterms:W3CDTF">2011-05-18T07:48:51Z</dcterms:created>
  <dcterms:modified xsi:type="dcterms:W3CDTF">2011-05-27T09:24:19Z</dcterms:modified>
  <cp:category/>
  <cp:version/>
  <cp:contentType/>
  <cp:contentStatus/>
  <cp:revision>1</cp:revision>
</cp:coreProperties>
</file>